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285" windowWidth="15120" windowHeight="7830" activeTab="4"/>
  </bookViews>
  <sheets>
    <sheet name="прил1" sheetId="1" r:id="rId1"/>
    <sheet name="прил2" sheetId="2" r:id="rId2"/>
    <sheet name="прил3" sheetId="3" r:id="rId3"/>
    <sheet name="прил4" sheetId="4" r:id="rId4"/>
    <sheet name="прил5" sheetId="5" r:id="rId5"/>
  </sheets>
  <definedNames>
    <definedName name="_xlnm.Print_Area" localSheetId="1">прил2!$A$1:$E$78</definedName>
  </definedNames>
  <calcPr calcId="114210"/>
</workbook>
</file>

<file path=xl/calcChain.xml><?xml version="1.0" encoding="utf-8"?>
<calcChain xmlns="http://schemas.openxmlformats.org/spreadsheetml/2006/main">
  <c r="C22" i="1"/>
  <c r="E45" i="4"/>
  <c r="D45" i="3"/>
  <c r="E70" i="2"/>
  <c r="E28"/>
  <c r="E30"/>
  <c r="E29"/>
  <c r="E41"/>
  <c r="E51" i="4"/>
  <c r="E54"/>
  <c r="E24"/>
  <c r="D22" i="3"/>
  <c r="D53"/>
  <c r="D56"/>
  <c r="C17" i="1"/>
  <c r="D47" i="3"/>
  <c r="D49"/>
  <c r="D30"/>
  <c r="D28"/>
  <c r="E67" i="2"/>
  <c r="E65"/>
  <c r="E51"/>
  <c r="E53"/>
  <c r="E28" i="4"/>
  <c r="E21"/>
  <c r="D24" i="3"/>
  <c r="D26"/>
  <c r="D19"/>
  <c r="E63" i="2"/>
  <c r="E47"/>
  <c r="E45"/>
  <c r="C25" i="1"/>
  <c r="E74" i="2"/>
  <c r="E77"/>
  <c r="E76"/>
  <c r="E44"/>
  <c r="E34" i="4"/>
  <c r="E32"/>
  <c r="E19"/>
  <c r="E18"/>
  <c r="D34" i="3"/>
  <c r="D17"/>
  <c r="D16"/>
  <c r="E72" i="2"/>
  <c r="C40" i="1"/>
  <c r="E43" i="2"/>
  <c r="E26" i="4"/>
  <c r="D51" i="3"/>
  <c r="D41"/>
  <c r="D39"/>
  <c r="D32"/>
  <c r="D14"/>
  <c r="D13"/>
  <c r="D38"/>
  <c r="D36"/>
  <c r="D21"/>
  <c r="E69" i="2"/>
  <c r="E60"/>
  <c r="D12" i="3"/>
  <c r="C16" i="1"/>
  <c r="C21"/>
  <c r="C27"/>
  <c r="C30"/>
  <c r="E17" i="2"/>
  <c r="E16"/>
  <c r="E19"/>
  <c r="E26"/>
  <c r="E25"/>
  <c r="E24"/>
  <c r="E35"/>
  <c r="E34"/>
  <c r="E33"/>
  <c r="E32"/>
  <c r="E40"/>
  <c r="E50"/>
  <c r="E49"/>
  <c r="E58"/>
  <c r="E57"/>
  <c r="E56"/>
  <c r="E16" i="4"/>
  <c r="E15"/>
  <c r="E30"/>
  <c r="E23"/>
  <c r="E37"/>
  <c r="E49"/>
  <c r="E47"/>
  <c r="E39"/>
  <c r="E15" i="2"/>
  <c r="E13"/>
  <c r="E55"/>
  <c r="E39"/>
  <c r="E38"/>
  <c r="E36" i="4"/>
  <c r="E14"/>
  <c r="C24" i="1"/>
  <c r="C15"/>
  <c r="E12" i="2"/>
  <c r="C14" i="1"/>
</calcChain>
</file>

<file path=xl/sharedStrings.xml><?xml version="1.0" encoding="utf-8"?>
<sst xmlns="http://schemas.openxmlformats.org/spreadsheetml/2006/main" count="363" uniqueCount="171">
  <si>
    <t xml:space="preserve"> Приложение 1 </t>
  </si>
  <si>
    <t xml:space="preserve">                                                к решению  Совета  сельского поселения </t>
  </si>
  <si>
    <t xml:space="preserve">                                                                                                                (руб.)</t>
  </si>
  <si>
    <t>Наименование кода вида доходов (группы, подгруппы, статьи, подстатьи, элемента), подвида доходов, классификации операций сектора государственного управления, относящихся к доходам бюджетов</t>
  </si>
  <si>
    <t>Сумма</t>
  </si>
  <si>
    <t>ВСЕГО</t>
  </si>
  <si>
    <t>000 1 00 00000 00 0000 000</t>
  </si>
  <si>
    <t>НАЛОГОВЫЕ И НЕНАЛОГОВЫЕ ДОХОДЫ</t>
  </si>
  <si>
    <t>182 1 01 00000 00 0000 000</t>
  </si>
  <si>
    <t>Налоги на прибыль, доходы</t>
  </si>
  <si>
    <t>182 1 01 02000 01 0000 110</t>
  </si>
  <si>
    <t xml:space="preserve">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t>
  </si>
  <si>
    <t>182 1 05 00000 00 0000 000</t>
  </si>
  <si>
    <t>Налоги на совокупный доход</t>
  </si>
  <si>
    <t>000 1 08 00000 00 0000 000</t>
  </si>
  <si>
    <t>Государственная пошлина</t>
  </si>
  <si>
    <t>Коды бюджетной классификацииРоссийской Федерации</t>
  </si>
  <si>
    <t>Налог на доходы  физических лиц</t>
  </si>
  <si>
    <t xml:space="preserve">182 1 01 02010 01 0000 110 </t>
  </si>
  <si>
    <t>182 1 05 03000 00 0000 110</t>
  </si>
  <si>
    <t xml:space="preserve">Единый сельскохозяйственный налог </t>
  </si>
  <si>
    <t>182 1 05 03010 01 0000 110</t>
  </si>
  <si>
    <t>000 1 06 00000 00 0000 000</t>
  </si>
  <si>
    <t>Налоги на имущество</t>
  </si>
  <si>
    <t>182 1 06 01000 00 0000 110</t>
  </si>
  <si>
    <t>Налог на имущество физических лиц</t>
  </si>
  <si>
    <t>182 1 06 01030 10 0000 110</t>
  </si>
  <si>
    <t>Налог на имущество физических лиц, взимаемый по ставкам, применяемым к объектам налогообложения, расположенным в границах поселений</t>
  </si>
  <si>
    <t>182 1 06 06000 00 0000 110</t>
  </si>
  <si>
    <t>Земельный налог</t>
  </si>
  <si>
    <t xml:space="preserve">Земельный налог, взимаемый по ставкам, установленным в соответствии с подпунктом 1 пункта 1 статьи 394 Налогового кодекса Российской Федерации и применяемым к объектам налогообложения, расположенным в границах поселений </t>
  </si>
  <si>
    <t>Земельный налог, взимаемый по ставкам, установленным в соответствии с подпунктом 2 пункта 1 статьи 394 Налогового кодекса Российской Федерации и применяемым к объектам налогообложения, расположенным в границах поселений</t>
  </si>
  <si>
    <t>791 1 08 04020 01 0000 110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</si>
  <si>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</si>
  <si>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000 2 00 00000 00 0000 000</t>
  </si>
  <si>
    <t>БЕЗВОЗМЕЗДНЫЕ ПОСТУПЛЕНИЯ</t>
  </si>
  <si>
    <t>791 2 02 01003 10 0000 151</t>
  </si>
  <si>
    <t>Дотация бюджетам поселений на поддержку мер по обеспечению сбалансированности бюджетов</t>
  </si>
  <si>
    <t>791 2 02 03015 10 0000 151</t>
  </si>
  <si>
    <t>Субвенции бюджетам поселений на осуществление первичного воинского учета, где отсутствуют военные комиссариаты</t>
  </si>
  <si>
    <t>791 2 02 04999 10 7502 151</t>
  </si>
  <si>
    <t>Прочие межбюджетные трансферты передаваемые бюджетам сельских поселений</t>
  </si>
  <si>
    <t xml:space="preserve">Приложение 2 </t>
  </si>
  <si>
    <t>Наименование</t>
  </si>
  <si>
    <t>Центральный аппарат</t>
  </si>
  <si>
    <t>Иные бюджетные ассигнования</t>
  </si>
  <si>
    <t>Жилищное хозяйство</t>
  </si>
  <si>
    <t>Непрограммные расходы</t>
  </si>
  <si>
    <t>Благоустройство</t>
  </si>
  <si>
    <t xml:space="preserve">Альшеевский район Республики Башкортостан  </t>
  </si>
  <si>
    <t xml:space="preserve">                                                                                                                          </t>
  </si>
  <si>
    <t>(рублей)</t>
  </si>
  <si>
    <t>РзПз</t>
  </si>
  <si>
    <t>ЦС</t>
  </si>
  <si>
    <t>ВР</t>
  </si>
  <si>
    <t>Общегосударственные вопросы</t>
  </si>
  <si>
    <t>Функционирование  высшего должностного лица муниципального образования</t>
  </si>
  <si>
    <t>Глава муниципального образования</t>
  </si>
  <si>
    <t>Расходы на выплаты персоналу в целях обеспечения выполнения функций муниципальными органами, казенными учреждениями</t>
  </si>
  <si>
    <t>Закупка товаров, работ и услуг для муниципальных нужд</t>
  </si>
  <si>
    <t>Резервные фонды</t>
  </si>
  <si>
    <t>Резервные фонды местных администраций</t>
  </si>
  <si>
    <t>Национальная оборона</t>
  </si>
  <si>
    <t xml:space="preserve">Мобилизационная и вневойсковая подготовка </t>
  </si>
  <si>
    <t>Осуществление первичного воинского учета на территориях, где отсутствуют военные комиссариаты</t>
  </si>
  <si>
    <t>Национальная экономика</t>
  </si>
  <si>
    <t>Мероприятия в топливно-энергетической области</t>
  </si>
  <si>
    <t>Другие вопросы в области экономики</t>
  </si>
  <si>
    <t>Проведение работ по землеустройству</t>
  </si>
  <si>
    <t>Жилищно-коммунальное хозяйство</t>
  </si>
  <si>
    <t>Капитальный ремонт многоквартирных домов</t>
  </si>
  <si>
    <t>Мероприятия по благоустройству территорий населенных пунктов</t>
  </si>
  <si>
    <t>0100</t>
  </si>
  <si>
    <t>0102</t>
  </si>
  <si>
    <t>Топливно-энергетический Комплекс</t>
  </si>
  <si>
    <t xml:space="preserve">Приложение 4 </t>
  </si>
  <si>
    <t>Вед-во</t>
  </si>
  <si>
    <t xml:space="preserve"> (рублей)</t>
  </si>
  <si>
    <t>Приложение 3</t>
  </si>
  <si>
    <t>ЦСР</t>
  </si>
  <si>
    <t xml:space="preserve">ВСЕГО </t>
  </si>
  <si>
    <t>рублях</t>
  </si>
  <si>
    <t>Исполнено</t>
  </si>
  <si>
    <t>1. Источники внутреннего финансирования дефицитов бюджетов</t>
  </si>
  <si>
    <t>Остатки на начало года</t>
  </si>
  <si>
    <t>Остатки на конец отчетного периода</t>
  </si>
  <si>
    <t>Код бюджетной классификацииРоссийской Федерации</t>
  </si>
  <si>
    <t xml:space="preserve">Приложение 5 </t>
  </si>
  <si>
    <t>791 01 05 02 01 10 0000 002</t>
  </si>
  <si>
    <t>791 01 05 02 01 10 0000 001</t>
  </si>
  <si>
    <t>Наименование главного администратора источников финансирования дефицита бюджета   поселения</t>
  </si>
  <si>
    <t>0503</t>
  </si>
  <si>
    <t>0501</t>
  </si>
  <si>
    <t>0500</t>
  </si>
  <si>
    <t>0412</t>
  </si>
  <si>
    <t>0402</t>
  </si>
  <si>
    <t>0400</t>
  </si>
  <si>
    <t>0203</t>
  </si>
  <si>
    <t>0200</t>
  </si>
  <si>
    <t>0111</t>
  </si>
  <si>
    <t>0104</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</si>
  <si>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227_1 и 228 Налогового кодекса Российской Федерации</t>
  </si>
  <si>
    <t xml:space="preserve">182 1 01 02030 01 0000 110 </t>
  </si>
  <si>
    <t>182 1 06 06033 10 0000 110</t>
  </si>
  <si>
    <t>182 1 06 06043 10 0000 110</t>
  </si>
  <si>
    <t>Прочие доходы от оказания платных услуг (работ) получателями средств бюджетов поселений</t>
  </si>
  <si>
    <t>791 1 13 01995 10 0000 130</t>
  </si>
  <si>
    <t>0502</t>
  </si>
  <si>
    <t>Коммунальное хозяйство</t>
  </si>
  <si>
    <t>Поддержка коммунального хозяйства</t>
  </si>
  <si>
    <t>791 2 02 04999 10 7503 151</t>
  </si>
  <si>
    <t>791 2 02 01001 10 0000 151</t>
  </si>
  <si>
    <t>Дотации на выравнивание уровня бюджетной обеспеченности бюджетам поселений на поддержку мер по обеспечению сбалансированности бюджетов</t>
  </si>
  <si>
    <t>791 1 11 05075 10 0000 120</t>
  </si>
  <si>
    <t>Доходы от сдачи в аренду имущества, составляющего казну поселений (за исключением земельных участков)</t>
  </si>
  <si>
    <t>791 2 02 09054 10 7301 151</t>
  </si>
  <si>
    <t>Прочие безвозмездные перечисления</t>
  </si>
  <si>
    <t>Дорожное хозяйство</t>
  </si>
  <si>
    <t>0409</t>
  </si>
  <si>
    <t>706 1 16 51040 02 0000 140</t>
  </si>
  <si>
    <t>Денежные взыскания (штрафы)</t>
  </si>
  <si>
    <t>791 1 17 05050 10 0000 180</t>
  </si>
  <si>
    <t>Прочие неналоговые доходы бюджетов поселений</t>
  </si>
  <si>
    <t>1400</t>
  </si>
  <si>
    <t>Межбюджетные трансферты общего характера бюджетам субъектов Российской Федерации и муниципальных образований</t>
  </si>
  <si>
    <t>Иные безвозмездные и безвозвратные перечисления</t>
  </si>
  <si>
    <t>Иные межбюджетные трансферты</t>
  </si>
  <si>
    <t>1403</t>
  </si>
  <si>
    <t>Доходы от сдачи в аренду имущества, находящегося в оперативном управлении органов управления поселений и созданных ими учреждений (за исключением имущества муниципальных бюджетных и автономных учреждений)</t>
  </si>
  <si>
    <t>863 1 11 05035 10 0000 130</t>
  </si>
  <si>
    <t>Доходы от продажи земельных участков, находящиеся в собственности  поселений</t>
  </si>
  <si>
    <t>863 1 14 06025 10 0000 430</t>
  </si>
  <si>
    <t>Доходы, получаемые в виде арендной платы, также средства от продажи права на заключение договоров аренды за земли,находящиеся в собственности сельских поселений (за исключением  земельных участков муниципальных бюджетных и автономных учреждений)</t>
  </si>
  <si>
    <t>863 1 14 02053 10 0000 410</t>
  </si>
  <si>
    <t>Доходы от реализации иного имущества, находящегося в собственности поселения</t>
  </si>
  <si>
    <t>муниципального района Альшеевский район Республики Башкортостан  за 2016 год»</t>
  </si>
  <si>
    <t>Прочие безвозмездные поступления в бюджеты поселений от бюджетов муниципальных районов</t>
  </si>
  <si>
    <t>791 2 02 02999 10 7101 151</t>
  </si>
  <si>
    <t>Поступления в бюджеты поселений от физических лиц на финансовое обеспечение реализации проектов развития общественной инфраструктуры, основанных на местных инициативах</t>
  </si>
  <si>
    <t>Поступления в бюджеты поселений от юридических лиц на финансовое обеспечение реализации проектов развития общественной инфраструктуры, основанных на местных инициативах</t>
  </si>
  <si>
    <t>791 2 07 05030 10 6200 180</t>
  </si>
  <si>
    <t>791 2 07 05030 10 6300 180</t>
  </si>
  <si>
    <t>791 2 02 02999 10 7135 151</t>
  </si>
  <si>
    <t>211S2470</t>
  </si>
  <si>
    <t xml:space="preserve">182 1 01 02020 01 0000 110 </t>
  </si>
  <si>
    <t>Капиатальный ремонт многоквартирных домов</t>
  </si>
  <si>
    <t>863 1 11 05025 10 0000 120</t>
  </si>
  <si>
    <t>0113</t>
  </si>
  <si>
    <t>Другие общегосударственные вопросы</t>
  </si>
  <si>
    <t>Прочие выплаты по обязательствам государства</t>
  </si>
  <si>
    <t>Исполнение судебных актов РФ и мировых соглашение по позмещению вреда</t>
  </si>
  <si>
    <t>Кызыльский сельсовет муниципального района</t>
  </si>
  <si>
    <t>Источники  финансирования дефицита бюджета сельского поселения Кызыльский сельсовет муниципального района Альшеевский район  Республики Башкортостан за 2016 год по кодам групп, подгрупп, статей, видов источников финансирования дефицитов бюджетов экономической классификации, относящихся к источникам финансирования дефицитов бюджетов</t>
  </si>
  <si>
    <t>Поступления доходов  в бюджет сельского поселения Кызыльский сельсовет муниципального района Альшеевский район Республики Башкортостан за 2016 год</t>
  </si>
  <si>
    <t>Распределение  бюджетных ассигнований  сельского поселения Кызыльский сельсовет муниципального района Альшеевский район Республики Башкортостан за 2016 год по разделам, подразделам, целевым статьям  (муниципальным программам сельского поселения Кызыльский сельсовет муниципального района Альшеевский район Республики Башкортостан  и непрограммным направлениям деятельности), группам видов расходов классификации расходов бюджетов</t>
  </si>
  <si>
    <t>Кызыльский  сельсовет муниципального района</t>
  </si>
  <si>
    <t xml:space="preserve">Распределение бюджетных ассигнований 
 сельского поселения Кызыльский  сельсовет муниципального района Альшеевский район Республики Башкортостан за  2016 год
по  целевым статьям  (муниципальным программам сельского поселения Кызыльский  сельсовет муниципального района Альшеевский район Республики Башкортостан  и непрограммным направлениям деятельности), группам видов расходов классификации расходов бюджетов
</t>
  </si>
  <si>
    <t>Муниципальная программа «Стимулирование развития жилищного строительства на территории сельского поселения Кызыльский  сельсовет  муниципального района Альшеевский район Республики Башкортостан »</t>
  </si>
  <si>
    <t>Муниципальная программа «Модернизация и реформирование жилищно-коммунального хозяйства сельского поселения Кызыльский  сельсовет муниципального района  Альшеевский  район Республики Башкортостан »</t>
  </si>
  <si>
    <t>Муниципальная программа «Развитие автомобильных дорог общего пользования местного значения сельского поселения Кызыльский сельсовет муниципального района  Альшеевский  район Республики Башкортостан»</t>
  </si>
  <si>
    <t>Мероприятия по благоустройству территорий населенных пунктов и осуществлению дорожной  деятельности в границах сельских поселений</t>
  </si>
  <si>
    <t>Муниципальная программа «Модернизация и реформирование жилищно-коммунального хозяйства сельского поселения  Кызыльский сельсовет муниципального района  Альшеевский  район Республики Башкортостан»</t>
  </si>
  <si>
    <t>Муниципальная программа «Стимулирование развития жилищного строительства на территории сельского поселения  Кызыльский сельсовет  муниципального района Альшеевский район Республики Башкортостан в 2014-2016 годах»</t>
  </si>
  <si>
    <t>Ведомственная структура расходов бюджета сельского поселения Кызыльский  сельсовет  муниципального района Альшеевский район Республики Башкортостан за 2016 год</t>
  </si>
  <si>
    <t>Муниципальная программа «Стимулирование развития жилищного строительства на территории сельского поселения Кызыльский  сельсовет  муниципального района Альшеевский район Республики Башкортостан»</t>
  </si>
  <si>
    <t>Муниципальная программа «Модернизация и реформирование жилищно-коммунального хозяйства сельского поселения Кызыльский  сельсовет муниципального района  Альшеевский  район Республики Башкортостан»</t>
  </si>
  <si>
    <t xml:space="preserve">                                        от  24.04. 2017  года  № 88</t>
  </si>
  <si>
    <t>О проекте решения «Об исполнении бюджета сельского поселения Кызыльский  сельсовет</t>
  </si>
  <si>
    <t xml:space="preserve">                                        от 27.04.2017  года  № 88</t>
  </si>
  <si>
    <t>О проекте решения «Об исполнении бюджета сельского поселения Кызыльский сельсовет</t>
  </si>
  <si>
    <t xml:space="preserve">                                        от 27.04.2017  года  № 88 </t>
  </si>
</sst>
</file>

<file path=xl/styles.xml><?xml version="1.0" encoding="utf-8"?>
<styleSheet xmlns="http://schemas.openxmlformats.org/spreadsheetml/2006/main">
  <fonts count="12">
    <font>
      <sz val="11"/>
      <color theme="1"/>
      <name val="Calibri"/>
      <family val="2"/>
      <charset val="204"/>
      <scheme val="minor"/>
    </font>
    <font>
      <sz val="12"/>
      <color indexed="8"/>
      <name val="Times New Roman"/>
      <family val="1"/>
      <charset val="204"/>
    </font>
    <font>
      <b/>
      <sz val="12"/>
      <color indexed="8"/>
      <name val="Times New Roman"/>
      <family val="1"/>
      <charset val="204"/>
    </font>
    <font>
      <b/>
      <sz val="12"/>
      <color indexed="8"/>
      <name val="Times New Roman"/>
      <family val="1"/>
      <charset val="204"/>
    </font>
    <font>
      <sz val="12"/>
      <color indexed="8"/>
      <name val="Times New Roman"/>
      <family val="1"/>
      <charset val="204"/>
    </font>
    <font>
      <sz val="14"/>
      <color indexed="8"/>
      <name val="Times New Roman"/>
      <family val="1"/>
      <charset val="204"/>
    </font>
    <font>
      <b/>
      <sz val="14"/>
      <color indexed="8"/>
      <name val="Times New Roman"/>
      <family val="1"/>
      <charset val="204"/>
    </font>
    <font>
      <sz val="12"/>
      <color indexed="8"/>
      <name val="Calibri"/>
      <family val="2"/>
      <charset val="204"/>
    </font>
    <font>
      <sz val="12"/>
      <color indexed="8"/>
      <name val="Arial Unicode MS"/>
      <family val="2"/>
      <charset val="204"/>
    </font>
    <font>
      <sz val="14"/>
      <color indexed="10"/>
      <name val="Times New Roman"/>
      <family val="1"/>
      <charset val="204"/>
    </font>
    <font>
      <b/>
      <sz val="12"/>
      <name val="Times New Roman"/>
      <family val="1"/>
      <charset val="204"/>
    </font>
    <font>
      <sz val="12"/>
      <name val="Times New Roman"/>
      <family val="1"/>
      <charset val="204"/>
    </font>
  </fonts>
  <fills count="5">
    <fill>
      <patternFill patternType="none"/>
    </fill>
    <fill>
      <patternFill patternType="gray125"/>
    </fill>
    <fill>
      <patternFill patternType="solid">
        <fgColor indexed="42"/>
        <bgColor indexed="64"/>
      </patternFill>
    </fill>
    <fill>
      <patternFill patternType="solid">
        <fgColor indexed="11"/>
        <bgColor indexed="64"/>
      </patternFill>
    </fill>
    <fill>
      <patternFill patternType="solid">
        <fgColor indexed="9"/>
        <bgColor indexed="64"/>
      </patternFill>
    </fill>
  </fills>
  <borders count="16">
    <border>
      <left/>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right style="medium">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1">
    <xf numFmtId="0" fontId="0" fillId="0" borderId="0"/>
  </cellStyleXfs>
  <cellXfs count="152">
    <xf numFmtId="0" fontId="0" fillId="0" borderId="0" xfId="0"/>
    <xf numFmtId="0" fontId="1" fillId="0" borderId="0" xfId="0" applyFont="1" applyAlignment="1">
      <alignment horizontal="right"/>
    </xf>
    <xf numFmtId="0" fontId="1" fillId="0" borderId="0" xfId="0" applyFont="1"/>
    <xf numFmtId="0" fontId="2" fillId="0" borderId="0" xfId="0" applyFont="1" applyAlignment="1">
      <alignment horizontal="center"/>
    </xf>
    <xf numFmtId="0" fontId="1" fillId="0" borderId="1" xfId="0" applyFont="1" applyBorder="1" applyAlignment="1">
      <alignment horizontal="center" vertical="top" wrapText="1"/>
    </xf>
    <xf numFmtId="0" fontId="1" fillId="0" borderId="2" xfId="0" applyFont="1" applyBorder="1" applyAlignment="1">
      <alignment horizontal="center" vertical="top" wrapText="1"/>
    </xf>
    <xf numFmtId="0" fontId="1" fillId="0" borderId="2" xfId="0" applyFont="1" applyBorder="1" applyAlignment="1">
      <alignment horizontal="right" vertical="top" wrapText="1"/>
    </xf>
    <xf numFmtId="0" fontId="2" fillId="0" borderId="3" xfId="0" applyFont="1" applyBorder="1" applyAlignment="1">
      <alignment horizontal="center" vertical="top" wrapText="1"/>
    </xf>
    <xf numFmtId="0" fontId="5" fillId="0" borderId="2" xfId="0" applyFont="1" applyBorder="1" applyAlignment="1">
      <alignment vertical="top" wrapText="1"/>
    </xf>
    <xf numFmtId="3" fontId="6" fillId="0" borderId="2" xfId="0" applyNumberFormat="1" applyFont="1" applyBorder="1" applyAlignment="1">
      <alignment horizontal="right" vertical="top" wrapText="1"/>
    </xf>
    <xf numFmtId="0" fontId="5" fillId="0" borderId="1" xfId="0" applyFont="1" applyBorder="1" applyAlignment="1">
      <alignment horizontal="left" vertical="top" wrapText="1"/>
    </xf>
    <xf numFmtId="3" fontId="5" fillId="0" borderId="2" xfId="0" applyNumberFormat="1" applyFont="1" applyBorder="1" applyAlignment="1">
      <alignment horizontal="right" vertical="top" wrapText="1"/>
    </xf>
    <xf numFmtId="0" fontId="6" fillId="0" borderId="1" xfId="0" applyFont="1" applyBorder="1" applyAlignment="1">
      <alignment horizontal="left" vertical="top" wrapText="1"/>
    </xf>
    <xf numFmtId="0" fontId="7" fillId="0" borderId="0" xfId="0" applyFont="1"/>
    <xf numFmtId="0" fontId="3" fillId="0" borderId="4" xfId="0" applyFont="1" applyBorder="1" applyAlignment="1">
      <alignment vertical="top" wrapText="1"/>
    </xf>
    <xf numFmtId="0" fontId="3" fillId="0" borderId="5" xfId="0" applyFont="1" applyBorder="1" applyAlignment="1">
      <alignment vertical="top" wrapText="1"/>
    </xf>
    <xf numFmtId="0" fontId="1" fillId="0" borderId="1" xfId="0" applyFont="1" applyBorder="1" applyAlignment="1">
      <alignment horizontal="left" vertical="top" wrapText="1"/>
    </xf>
    <xf numFmtId="0" fontId="1" fillId="0" borderId="2" xfId="0" applyFont="1" applyBorder="1" applyAlignment="1">
      <alignment horizontal="left" vertical="top" wrapText="1"/>
    </xf>
    <xf numFmtId="3" fontId="1" fillId="0" borderId="2" xfId="0" applyNumberFormat="1" applyFont="1" applyBorder="1" applyAlignment="1">
      <alignment horizontal="right" vertical="top" wrapText="1"/>
    </xf>
    <xf numFmtId="3" fontId="1" fillId="0" borderId="3" xfId="0" applyNumberFormat="1" applyFont="1" applyBorder="1" applyAlignment="1">
      <alignment vertical="top" wrapText="1"/>
    </xf>
    <xf numFmtId="0" fontId="1" fillId="0" borderId="0" xfId="0" applyFont="1" applyAlignment="1">
      <alignment horizontal="center"/>
    </xf>
    <xf numFmtId="0" fontId="8" fillId="0" borderId="0" xfId="0" applyFont="1" applyAlignment="1">
      <alignment horizontal="right"/>
    </xf>
    <xf numFmtId="0" fontId="0" fillId="0" borderId="0" xfId="0" applyAlignment="1"/>
    <xf numFmtId="0" fontId="1" fillId="0" borderId="0" xfId="0" applyFont="1" applyFill="1" applyBorder="1" applyAlignment="1">
      <alignment horizontal="right"/>
    </xf>
    <xf numFmtId="0" fontId="5" fillId="0" borderId="4" xfId="0" applyFont="1" applyBorder="1" applyAlignment="1">
      <alignment horizontal="center" vertical="top" wrapText="1"/>
    </xf>
    <xf numFmtId="0" fontId="5" fillId="0" borderId="5" xfId="0" applyFont="1" applyBorder="1" applyAlignment="1">
      <alignment horizontal="center" vertical="top" wrapText="1"/>
    </xf>
    <xf numFmtId="0" fontId="5" fillId="0" borderId="2" xfId="0" applyFont="1" applyBorder="1" applyAlignment="1">
      <alignment horizontal="center" vertical="top" wrapText="1"/>
    </xf>
    <xf numFmtId="0" fontId="5" fillId="0" borderId="2" xfId="0" applyFont="1" applyBorder="1" applyAlignment="1">
      <alignment horizontal="justify" vertical="top" wrapText="1"/>
    </xf>
    <xf numFmtId="0" fontId="5" fillId="0" borderId="1" xfId="0" applyFont="1" applyBorder="1" applyAlignment="1">
      <alignment vertical="top" wrapText="1"/>
    </xf>
    <xf numFmtId="0" fontId="5" fillId="0" borderId="0" xfId="0" applyFont="1"/>
    <xf numFmtId="49" fontId="0" fillId="0" borderId="0" xfId="0" applyNumberFormat="1"/>
    <xf numFmtId="49" fontId="2" fillId="0" borderId="0" xfId="0" applyNumberFormat="1" applyFont="1" applyAlignment="1">
      <alignment horizontal="left"/>
    </xf>
    <xf numFmtId="49" fontId="5" fillId="0" borderId="5" xfId="0" applyNumberFormat="1" applyFont="1" applyBorder="1" applyAlignment="1">
      <alignment horizontal="center" vertical="top" wrapText="1"/>
    </xf>
    <xf numFmtId="49" fontId="5" fillId="0" borderId="2" xfId="0" applyNumberFormat="1" applyFont="1" applyBorder="1" applyAlignment="1">
      <alignment horizontal="center" vertical="top" wrapText="1"/>
    </xf>
    <xf numFmtId="0" fontId="5" fillId="0" borderId="6" xfId="0" applyFont="1" applyBorder="1" applyAlignment="1">
      <alignment horizontal="center" vertical="top" wrapText="1"/>
    </xf>
    <xf numFmtId="0" fontId="5" fillId="0" borderId="1" xfId="0" applyFont="1" applyBorder="1" applyAlignment="1">
      <alignment horizontal="center" vertical="top" wrapText="1"/>
    </xf>
    <xf numFmtId="0" fontId="1" fillId="0" borderId="0" xfId="0" applyFont="1" applyAlignment="1">
      <alignment horizontal="left" indent="15"/>
    </xf>
    <xf numFmtId="0" fontId="5" fillId="0" borderId="7" xfId="0" applyFont="1" applyBorder="1" applyAlignment="1">
      <alignment horizontal="center" vertical="top" wrapText="1"/>
    </xf>
    <xf numFmtId="0" fontId="5" fillId="0" borderId="0" xfId="0" applyFont="1" applyAlignment="1">
      <alignment horizontal="right"/>
    </xf>
    <xf numFmtId="0" fontId="5" fillId="0" borderId="0" xfId="0" applyFont="1" applyAlignment="1">
      <alignment horizontal="center"/>
    </xf>
    <xf numFmtId="0" fontId="5" fillId="0" borderId="7" xfId="0" applyFont="1" applyBorder="1" applyAlignment="1">
      <alignment vertical="top" wrapText="1"/>
    </xf>
    <xf numFmtId="0" fontId="5" fillId="0" borderId="6" xfId="0" applyFont="1" applyBorder="1" applyAlignment="1">
      <alignment vertical="top" wrapText="1"/>
    </xf>
    <xf numFmtId="3" fontId="5" fillId="2" borderId="2" xfId="0" applyNumberFormat="1" applyFont="1" applyFill="1" applyBorder="1" applyAlignment="1">
      <alignment horizontal="right" vertical="top" wrapText="1"/>
    </xf>
    <xf numFmtId="0" fontId="5" fillId="2" borderId="1" xfId="0" applyFont="1" applyFill="1" applyBorder="1" applyAlignment="1">
      <alignment vertical="top" wrapText="1"/>
    </xf>
    <xf numFmtId="0" fontId="5" fillId="2" borderId="2" xfId="0" applyFont="1" applyFill="1" applyBorder="1" applyAlignment="1">
      <alignment horizontal="center" vertical="top" wrapText="1"/>
    </xf>
    <xf numFmtId="0" fontId="5" fillId="2" borderId="1" xfId="0" applyFont="1" applyFill="1" applyBorder="1" applyAlignment="1">
      <alignment horizontal="left" vertical="top" wrapText="1"/>
    </xf>
    <xf numFmtId="0" fontId="5" fillId="3" borderId="1" xfId="0" applyFont="1" applyFill="1" applyBorder="1" applyAlignment="1">
      <alignment horizontal="left" vertical="top" wrapText="1"/>
    </xf>
    <xf numFmtId="0" fontId="5" fillId="3" borderId="2" xfId="0" applyFont="1" applyFill="1" applyBorder="1" applyAlignment="1">
      <alignment horizontal="center" vertical="top" wrapText="1"/>
    </xf>
    <xf numFmtId="3" fontId="5" fillId="3" borderId="2" xfId="0" applyNumberFormat="1" applyFont="1" applyFill="1" applyBorder="1" applyAlignment="1">
      <alignment horizontal="right" vertical="top" wrapText="1"/>
    </xf>
    <xf numFmtId="0" fontId="9" fillId="3" borderId="2" xfId="0" applyFont="1" applyFill="1" applyBorder="1" applyAlignment="1">
      <alignment horizontal="center" vertical="top" wrapText="1"/>
    </xf>
    <xf numFmtId="0" fontId="5" fillId="2" borderId="2" xfId="0" applyFont="1" applyFill="1" applyBorder="1" applyAlignment="1">
      <alignment horizontal="justify" vertical="top" wrapText="1"/>
    </xf>
    <xf numFmtId="49" fontId="5" fillId="3" borderId="2" xfId="0" applyNumberFormat="1" applyFont="1" applyFill="1" applyBorder="1" applyAlignment="1">
      <alignment horizontal="center" vertical="top" wrapText="1"/>
    </xf>
    <xf numFmtId="0" fontId="5" fillId="3" borderId="2" xfId="0" applyFont="1" applyFill="1" applyBorder="1" applyAlignment="1">
      <alignment horizontal="justify" vertical="top" wrapText="1"/>
    </xf>
    <xf numFmtId="49" fontId="5" fillId="2" borderId="2" xfId="0" applyNumberFormat="1" applyFont="1" applyFill="1" applyBorder="1" applyAlignment="1">
      <alignment horizontal="center" vertical="top" wrapText="1"/>
    </xf>
    <xf numFmtId="0" fontId="6" fillId="2" borderId="2" xfId="0" applyFont="1" applyFill="1" applyBorder="1" applyAlignment="1">
      <alignment horizontal="center" vertical="top" wrapText="1"/>
    </xf>
    <xf numFmtId="3" fontId="6" fillId="3" borderId="2" xfId="0" applyNumberFormat="1" applyFont="1" applyFill="1" applyBorder="1" applyAlignment="1">
      <alignment horizontal="right" vertical="top" wrapText="1"/>
    </xf>
    <xf numFmtId="0" fontId="6" fillId="3" borderId="6" xfId="0" applyFont="1" applyFill="1" applyBorder="1" applyAlignment="1">
      <alignment horizontal="left" vertical="top" wrapText="1"/>
    </xf>
    <xf numFmtId="49" fontId="6" fillId="3" borderId="6" xfId="0" applyNumberFormat="1" applyFont="1" applyFill="1" applyBorder="1" applyAlignment="1">
      <alignment horizontal="center" vertical="top" wrapText="1"/>
    </xf>
    <xf numFmtId="0" fontId="6" fillId="3" borderId="6" xfId="0" applyFont="1" applyFill="1" applyBorder="1" applyAlignment="1">
      <alignment horizontal="center" vertical="top" wrapText="1"/>
    </xf>
    <xf numFmtId="0" fontId="5" fillId="3" borderId="6" xfId="0" applyFont="1" applyFill="1" applyBorder="1" applyAlignment="1">
      <alignment horizontal="center" vertical="top" wrapText="1"/>
    </xf>
    <xf numFmtId="3" fontId="6" fillId="3" borderId="6" xfId="0" applyNumberFormat="1" applyFont="1" applyFill="1" applyBorder="1" applyAlignment="1">
      <alignment horizontal="right" vertical="top" wrapText="1"/>
    </xf>
    <xf numFmtId="0" fontId="6" fillId="3" borderId="2" xfId="0" applyFont="1" applyFill="1" applyBorder="1" applyAlignment="1">
      <alignment horizontal="center" vertical="top" wrapText="1"/>
    </xf>
    <xf numFmtId="0" fontId="5" fillId="3" borderId="8" xfId="0" applyFont="1" applyFill="1" applyBorder="1" applyAlignment="1">
      <alignment horizontal="left" vertical="top" wrapText="1"/>
    </xf>
    <xf numFmtId="49" fontId="5" fillId="3" borderId="3" xfId="0" applyNumberFormat="1" applyFont="1" applyFill="1" applyBorder="1" applyAlignment="1">
      <alignment horizontal="center" vertical="top" wrapText="1"/>
    </xf>
    <xf numFmtId="0" fontId="6" fillId="3" borderId="3" xfId="0" applyFont="1" applyFill="1" applyBorder="1" applyAlignment="1">
      <alignment horizontal="center" vertical="top" wrapText="1"/>
    </xf>
    <xf numFmtId="0" fontId="5" fillId="3" borderId="3" xfId="0" applyFont="1" applyFill="1" applyBorder="1" applyAlignment="1">
      <alignment horizontal="center" vertical="top" wrapText="1"/>
    </xf>
    <xf numFmtId="3" fontId="5" fillId="3" borderId="3" xfId="0" applyNumberFormat="1" applyFont="1" applyFill="1" applyBorder="1" applyAlignment="1">
      <alignment horizontal="right" vertical="top" wrapText="1"/>
    </xf>
    <xf numFmtId="0" fontId="6" fillId="3" borderId="1" xfId="0" applyFont="1" applyFill="1" applyBorder="1" applyAlignment="1">
      <alignment vertical="top" wrapText="1"/>
    </xf>
    <xf numFmtId="49" fontId="6" fillId="3" borderId="2" xfId="0" applyNumberFormat="1" applyFont="1" applyFill="1" applyBorder="1" applyAlignment="1">
      <alignment horizontal="center" vertical="top" wrapText="1"/>
    </xf>
    <xf numFmtId="0" fontId="5" fillId="3" borderId="1" xfId="0" applyFont="1" applyFill="1" applyBorder="1" applyAlignment="1">
      <alignment vertical="top" wrapText="1"/>
    </xf>
    <xf numFmtId="0" fontId="2" fillId="2" borderId="1" xfId="0" applyFont="1" applyFill="1" applyBorder="1" applyAlignment="1">
      <alignment vertical="top" wrapText="1"/>
    </xf>
    <xf numFmtId="0" fontId="2" fillId="2" borderId="2" xfId="0" applyFont="1" applyFill="1" applyBorder="1" applyAlignment="1">
      <alignment horizontal="left" vertical="top" wrapText="1"/>
    </xf>
    <xf numFmtId="3" fontId="2" fillId="2" borderId="2" xfId="0" applyNumberFormat="1" applyFont="1" applyFill="1" applyBorder="1" applyAlignment="1">
      <alignment horizontal="right" vertical="top" wrapText="1"/>
    </xf>
    <xf numFmtId="0" fontId="1" fillId="2" borderId="1" xfId="0" applyFont="1" applyFill="1" applyBorder="1" applyAlignment="1">
      <alignment horizontal="left" vertical="top" wrapText="1"/>
    </xf>
    <xf numFmtId="0" fontId="1" fillId="2" borderId="2" xfId="0" applyFont="1" applyFill="1" applyBorder="1" applyAlignment="1">
      <alignment horizontal="left" vertical="top" wrapText="1"/>
    </xf>
    <xf numFmtId="3" fontId="1" fillId="2" borderId="2" xfId="0" applyNumberFormat="1" applyFont="1" applyFill="1" applyBorder="1" applyAlignment="1">
      <alignment horizontal="right" vertical="top" wrapText="1"/>
    </xf>
    <xf numFmtId="0" fontId="2" fillId="2" borderId="1" xfId="0" applyFont="1" applyFill="1" applyBorder="1" applyAlignment="1">
      <alignment horizontal="center" vertical="top" wrapText="1"/>
    </xf>
    <xf numFmtId="0" fontId="2" fillId="2" borderId="2" xfId="0" applyFont="1" applyFill="1" applyBorder="1" applyAlignment="1">
      <alignment vertical="top" wrapText="1"/>
    </xf>
    <xf numFmtId="0" fontId="4" fillId="2" borderId="1" xfId="0" applyFont="1" applyFill="1" applyBorder="1" applyAlignment="1">
      <alignment vertical="top" wrapText="1"/>
    </xf>
    <xf numFmtId="0" fontId="1" fillId="2" borderId="2" xfId="0" applyFont="1" applyFill="1" applyBorder="1" applyAlignment="1">
      <alignment vertical="top" wrapText="1"/>
    </xf>
    <xf numFmtId="3" fontId="3" fillId="2" borderId="2" xfId="0" applyNumberFormat="1" applyFont="1" applyFill="1" applyBorder="1" applyAlignment="1">
      <alignment horizontal="right" vertical="top" wrapText="1"/>
    </xf>
    <xf numFmtId="0" fontId="2" fillId="3" borderId="1" xfId="0" applyFont="1" applyFill="1" applyBorder="1" applyAlignment="1">
      <alignment horizontal="left" vertical="top" wrapText="1"/>
    </xf>
    <xf numFmtId="0" fontId="2" fillId="3" borderId="2" xfId="0" applyFont="1" applyFill="1" applyBorder="1" applyAlignment="1">
      <alignment horizontal="left" vertical="top" wrapText="1"/>
    </xf>
    <xf numFmtId="3" fontId="2" fillId="3" borderId="2" xfId="0" applyNumberFormat="1" applyFont="1" applyFill="1" applyBorder="1" applyAlignment="1">
      <alignment horizontal="right" vertical="top" wrapText="1"/>
    </xf>
    <xf numFmtId="3" fontId="3" fillId="0" borderId="5" xfId="0" applyNumberFormat="1" applyFont="1" applyBorder="1" applyAlignment="1">
      <alignment horizontal="right" vertical="top" wrapText="1"/>
    </xf>
    <xf numFmtId="0" fontId="2" fillId="3" borderId="1" xfId="0" applyFont="1" applyFill="1" applyBorder="1" applyAlignment="1">
      <alignment vertical="top" wrapText="1"/>
    </xf>
    <xf numFmtId="0" fontId="3" fillId="3" borderId="1" xfId="0" applyFont="1" applyFill="1" applyBorder="1" applyAlignment="1">
      <alignment vertical="top" wrapText="1"/>
    </xf>
    <xf numFmtId="0" fontId="3" fillId="3" borderId="2" xfId="0" applyFont="1" applyFill="1" applyBorder="1" applyAlignment="1">
      <alignment vertical="top" wrapText="1"/>
    </xf>
    <xf numFmtId="3" fontId="3" fillId="3" borderId="2" xfId="0" applyNumberFormat="1" applyFont="1" applyFill="1" applyBorder="1" applyAlignment="1">
      <alignment horizontal="right" vertical="top" wrapText="1"/>
    </xf>
    <xf numFmtId="0" fontId="1" fillId="0" borderId="9" xfId="0" applyFont="1" applyBorder="1" applyAlignment="1">
      <alignment wrapText="1"/>
    </xf>
    <xf numFmtId="3" fontId="1" fillId="0" borderId="9" xfId="0" applyNumberFormat="1" applyFont="1" applyBorder="1" applyAlignment="1">
      <alignment vertical="top" wrapText="1"/>
    </xf>
    <xf numFmtId="0" fontId="2" fillId="2" borderId="1" xfId="0" applyFont="1" applyFill="1" applyBorder="1" applyAlignment="1">
      <alignment horizontal="left" vertical="top" wrapText="1"/>
    </xf>
    <xf numFmtId="0" fontId="10" fillId="2" borderId="9" xfId="0" applyFont="1" applyFill="1" applyBorder="1" applyAlignment="1">
      <alignment horizontal="left" vertical="top" wrapText="1"/>
    </xf>
    <xf numFmtId="0" fontId="1" fillId="3" borderId="9" xfId="0" applyFont="1" applyFill="1" applyBorder="1" applyAlignment="1">
      <alignment horizontal="left" vertical="top" wrapText="1"/>
    </xf>
    <xf numFmtId="49" fontId="5" fillId="4" borderId="2" xfId="0" applyNumberFormat="1" applyFont="1" applyFill="1" applyBorder="1" applyAlignment="1">
      <alignment horizontal="center" vertical="top" wrapText="1"/>
    </xf>
    <xf numFmtId="0" fontId="5" fillId="4" borderId="2" xfId="0" applyFont="1" applyFill="1" applyBorder="1" applyAlignment="1">
      <alignment horizontal="center" vertical="top" wrapText="1"/>
    </xf>
    <xf numFmtId="3" fontId="5" fillId="4" borderId="2" xfId="0" applyNumberFormat="1" applyFont="1" applyFill="1" applyBorder="1" applyAlignment="1">
      <alignment horizontal="right" vertical="top" wrapText="1"/>
    </xf>
    <xf numFmtId="0" fontId="5" fillId="4" borderId="1" xfId="0" applyFont="1" applyFill="1" applyBorder="1" applyAlignment="1">
      <alignment horizontal="left" vertical="top" wrapText="1"/>
    </xf>
    <xf numFmtId="0" fontId="1" fillId="3" borderId="9" xfId="0" applyFont="1" applyFill="1" applyBorder="1"/>
    <xf numFmtId="0" fontId="5" fillId="0" borderId="1" xfId="0" applyFont="1" applyBorder="1" applyAlignment="1">
      <alignment vertical="center" wrapText="1"/>
    </xf>
    <xf numFmtId="0" fontId="2" fillId="3" borderId="4" xfId="0" applyFont="1" applyFill="1" applyBorder="1" applyAlignment="1">
      <alignment vertical="center" wrapText="1"/>
    </xf>
    <xf numFmtId="0" fontId="5" fillId="2" borderId="4" xfId="0" applyFont="1" applyFill="1" applyBorder="1" applyAlignment="1">
      <alignment vertical="center" wrapText="1"/>
    </xf>
    <xf numFmtId="0" fontId="5" fillId="3" borderId="9" xfId="0" applyFont="1" applyFill="1" applyBorder="1"/>
    <xf numFmtId="0" fontId="5" fillId="0" borderId="10" xfId="0" applyFont="1" applyBorder="1" applyAlignment="1">
      <alignment horizontal="left" vertical="top" wrapText="1"/>
    </xf>
    <xf numFmtId="49" fontId="5" fillId="0" borderId="11" xfId="0" applyNumberFormat="1" applyFont="1" applyBorder="1" applyAlignment="1">
      <alignment horizontal="center" vertical="top" wrapText="1"/>
    </xf>
    <xf numFmtId="0" fontId="5" fillId="0" borderId="11" xfId="0" applyFont="1" applyBorder="1" applyAlignment="1">
      <alignment horizontal="center" vertical="top" wrapText="1"/>
    </xf>
    <xf numFmtId="3" fontId="5" fillId="0" borderId="11" xfId="0" applyNumberFormat="1" applyFont="1" applyBorder="1" applyAlignment="1">
      <alignment horizontal="right" vertical="top" wrapText="1"/>
    </xf>
    <xf numFmtId="2" fontId="5" fillId="0" borderId="2" xfId="0" applyNumberFormat="1" applyFont="1" applyBorder="1" applyAlignment="1">
      <alignment vertical="top" wrapText="1"/>
    </xf>
    <xf numFmtId="0" fontId="5" fillId="0" borderId="2" xfId="0" applyFont="1" applyFill="1" applyBorder="1" applyAlignment="1">
      <alignment horizontal="center" vertical="top" wrapText="1"/>
    </xf>
    <xf numFmtId="3" fontId="5" fillId="0" borderId="2" xfId="0" applyNumberFormat="1" applyFont="1" applyFill="1" applyBorder="1" applyAlignment="1">
      <alignment horizontal="right" vertical="top" wrapText="1"/>
    </xf>
    <xf numFmtId="0" fontId="11" fillId="0" borderId="9" xfId="0" applyFont="1" applyBorder="1" applyAlignment="1">
      <alignment horizontal="left" vertical="center" wrapText="1"/>
    </xf>
    <xf numFmtId="0" fontId="5" fillId="0" borderId="1" xfId="0" applyFont="1" applyFill="1" applyBorder="1" applyAlignment="1">
      <alignment horizontal="left" vertical="top" wrapText="1"/>
    </xf>
    <xf numFmtId="49" fontId="5" fillId="0" borderId="2" xfId="0" applyNumberFormat="1" applyFont="1" applyFill="1" applyBorder="1" applyAlignment="1">
      <alignment horizontal="center" vertical="top" wrapText="1"/>
    </xf>
    <xf numFmtId="0" fontId="5" fillId="0" borderId="11" xfId="0" applyFont="1" applyFill="1" applyBorder="1" applyAlignment="1">
      <alignment horizontal="center" vertical="top" wrapText="1"/>
    </xf>
    <xf numFmtId="3" fontId="5" fillId="0" borderId="11" xfId="0" applyNumberFormat="1" applyFont="1" applyFill="1" applyBorder="1" applyAlignment="1">
      <alignment horizontal="right" vertical="top" wrapText="1"/>
    </xf>
    <xf numFmtId="3" fontId="1" fillId="0" borderId="12" xfId="0" applyNumberFormat="1" applyFont="1" applyBorder="1" applyAlignment="1">
      <alignment vertical="top" wrapText="1"/>
    </xf>
    <xf numFmtId="0" fontId="1" fillId="0" borderId="6" xfId="0" applyFont="1" applyBorder="1" applyAlignment="1">
      <alignment wrapText="1"/>
    </xf>
    <xf numFmtId="0" fontId="1" fillId="0" borderId="8" xfId="0" applyFont="1" applyBorder="1" applyAlignment="1">
      <alignment wrapText="1"/>
    </xf>
    <xf numFmtId="0" fontId="1" fillId="0" borderId="13" xfId="0" applyFont="1" applyBorder="1" applyAlignment="1">
      <alignment wrapText="1"/>
    </xf>
    <xf numFmtId="0" fontId="5" fillId="2" borderId="9" xfId="0" applyFont="1" applyFill="1" applyBorder="1" applyAlignment="1">
      <alignment horizontal="left" vertical="top" wrapText="1"/>
    </xf>
    <xf numFmtId="0" fontId="5" fillId="3" borderId="9" xfId="0" applyFont="1" applyFill="1" applyBorder="1" applyAlignment="1">
      <alignment horizontal="left" vertical="top" wrapText="1"/>
    </xf>
    <xf numFmtId="0" fontId="5" fillId="2" borderId="9" xfId="0" applyFont="1" applyFill="1" applyBorder="1" applyAlignment="1">
      <alignment vertical="top" wrapText="1"/>
    </xf>
    <xf numFmtId="0" fontId="5" fillId="2" borderId="4" xfId="0" applyFont="1" applyFill="1" applyBorder="1" applyAlignment="1">
      <alignment horizontal="left" vertical="center" wrapText="1"/>
    </xf>
    <xf numFmtId="0" fontId="5" fillId="3" borderId="9" xfId="0" applyFont="1" applyFill="1" applyBorder="1" applyAlignment="1">
      <alignment vertical="top" wrapText="1"/>
    </xf>
    <xf numFmtId="0" fontId="2" fillId="0" borderId="0" xfId="0" applyFont="1" applyAlignment="1">
      <alignment horizontal="center" wrapText="1" shrinkToFit="1"/>
    </xf>
    <xf numFmtId="3" fontId="6" fillId="3" borderId="6" xfId="0" applyNumberFormat="1" applyFont="1" applyFill="1" applyBorder="1" applyAlignment="1">
      <alignment horizontal="right" vertical="top" wrapText="1"/>
    </xf>
    <xf numFmtId="0" fontId="6" fillId="3" borderId="1" xfId="0" applyFont="1" applyFill="1" applyBorder="1" applyAlignment="1">
      <alignment horizontal="right" vertical="top" wrapText="1"/>
    </xf>
    <xf numFmtId="0" fontId="5" fillId="0" borderId="9" xfId="0" applyFont="1" applyBorder="1" applyAlignment="1">
      <alignment horizontal="left" vertical="top" wrapText="1"/>
    </xf>
    <xf numFmtId="49" fontId="5" fillId="0" borderId="9" xfId="0" applyNumberFormat="1" applyFont="1" applyBorder="1" applyAlignment="1">
      <alignment horizontal="center" vertical="top" wrapText="1"/>
    </xf>
    <xf numFmtId="0" fontId="5" fillId="0" borderId="9" xfId="0" applyFont="1" applyBorder="1" applyAlignment="1">
      <alignment horizontal="center" vertical="top" wrapText="1"/>
    </xf>
    <xf numFmtId="3" fontId="5" fillId="0" borderId="9" xfId="0" applyNumberFormat="1" applyFont="1" applyBorder="1" applyAlignment="1">
      <alignment horizontal="right" vertical="top" wrapText="1"/>
    </xf>
    <xf numFmtId="0" fontId="6" fillId="3" borderId="6" xfId="0" applyFont="1" applyFill="1" applyBorder="1" applyAlignment="1">
      <alignment horizontal="left" vertical="top" wrapText="1"/>
    </xf>
    <xf numFmtId="0" fontId="6" fillId="3" borderId="1" xfId="0" applyFont="1" applyFill="1" applyBorder="1" applyAlignment="1">
      <alignment horizontal="left" vertical="top" wrapText="1"/>
    </xf>
    <xf numFmtId="49" fontId="6" fillId="3" borderId="6" xfId="0" applyNumberFormat="1" applyFont="1" applyFill="1" applyBorder="1" applyAlignment="1">
      <alignment horizontal="center" vertical="top" wrapText="1"/>
    </xf>
    <xf numFmtId="49" fontId="6" fillId="3" borderId="1" xfId="0" applyNumberFormat="1" applyFont="1" applyFill="1" applyBorder="1" applyAlignment="1">
      <alignment horizontal="center" vertical="top" wrapText="1"/>
    </xf>
    <xf numFmtId="0" fontId="6" fillId="3" borderId="6" xfId="0" applyFont="1" applyFill="1" applyBorder="1" applyAlignment="1">
      <alignment horizontal="center" vertical="top" wrapText="1"/>
    </xf>
    <xf numFmtId="0" fontId="6" fillId="3" borderId="1" xfId="0" applyFont="1" applyFill="1" applyBorder="1" applyAlignment="1">
      <alignment horizontal="center" vertical="top" wrapText="1"/>
    </xf>
    <xf numFmtId="0" fontId="5" fillId="3" borderId="6" xfId="0" applyFont="1" applyFill="1" applyBorder="1" applyAlignment="1">
      <alignment horizontal="center" vertical="top" wrapText="1"/>
    </xf>
    <xf numFmtId="0" fontId="5" fillId="3" borderId="1" xfId="0" applyFont="1" applyFill="1" applyBorder="1" applyAlignment="1">
      <alignment horizontal="center" vertical="top" wrapText="1"/>
    </xf>
    <xf numFmtId="0" fontId="2" fillId="0" borderId="0" xfId="0" applyFont="1" applyAlignment="1">
      <alignment horizontal="center" wrapText="1"/>
    </xf>
    <xf numFmtId="3" fontId="5" fillId="0" borderId="6" xfId="0" applyNumberFormat="1" applyFont="1" applyBorder="1" applyAlignment="1">
      <alignment horizontal="right" vertical="top" wrapText="1"/>
    </xf>
    <xf numFmtId="3" fontId="5" fillId="0" borderId="1" xfId="0" applyNumberFormat="1" applyFont="1" applyBorder="1" applyAlignment="1">
      <alignment horizontal="right" vertical="top" wrapText="1"/>
    </xf>
    <xf numFmtId="0" fontId="5" fillId="0" borderId="6" xfId="0" applyFont="1" applyBorder="1" applyAlignment="1">
      <alignment horizontal="left" vertical="top" wrapText="1"/>
    </xf>
    <xf numFmtId="0" fontId="5" fillId="0" borderId="1" xfId="0" applyFont="1" applyBorder="1" applyAlignment="1">
      <alignment horizontal="left" vertical="top" wrapText="1"/>
    </xf>
    <xf numFmtId="0" fontId="5" fillId="0" borderId="6" xfId="0" applyFont="1" applyBorder="1" applyAlignment="1">
      <alignment horizontal="center" vertical="top" wrapText="1"/>
    </xf>
    <xf numFmtId="0" fontId="5" fillId="0" borderId="1" xfId="0" applyFont="1" applyBorder="1" applyAlignment="1">
      <alignment horizontal="center" vertical="top" wrapText="1"/>
    </xf>
    <xf numFmtId="0" fontId="6" fillId="0" borderId="14" xfId="0" applyFont="1" applyBorder="1" applyAlignment="1">
      <alignment vertical="top" wrapText="1"/>
    </xf>
    <xf numFmtId="0" fontId="6" fillId="0" borderId="15" xfId="0" applyFont="1" applyBorder="1" applyAlignment="1">
      <alignment vertical="top" wrapText="1"/>
    </xf>
    <xf numFmtId="0" fontId="6" fillId="0" borderId="5" xfId="0" applyFont="1" applyBorder="1" applyAlignment="1">
      <alignment vertical="top" wrapText="1"/>
    </xf>
    <xf numFmtId="0" fontId="5" fillId="0" borderId="14" xfId="0" applyFont="1" applyBorder="1" applyAlignment="1">
      <alignment vertical="top" wrapText="1"/>
    </xf>
    <xf numFmtId="0" fontId="5" fillId="0" borderId="5" xfId="0" applyFont="1" applyBorder="1" applyAlignment="1">
      <alignment vertical="top" wrapText="1"/>
    </xf>
    <xf numFmtId="0" fontId="5" fillId="0" borderId="0" xfId="0" applyFont="1" applyAlignment="1">
      <alignment horizontal="center" wrapText="1" shrinkToFi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pageSetUpPr fitToPage="1"/>
  </sheetPr>
  <dimension ref="A1:C50"/>
  <sheetViews>
    <sheetView view="pageBreakPreview" zoomScaleNormal="80" zoomScaleSheetLayoutView="100" workbookViewId="0">
      <selection activeCell="C10" sqref="C10"/>
    </sheetView>
  </sheetViews>
  <sheetFormatPr defaultRowHeight="15.75"/>
  <cols>
    <col min="1" max="1" width="29.140625" style="13" customWidth="1"/>
    <col min="2" max="2" width="52.140625" style="13" customWidth="1"/>
    <col min="3" max="3" width="21.5703125" style="13" customWidth="1"/>
    <col min="4" max="16384" width="9.140625" style="13"/>
  </cols>
  <sheetData>
    <row r="1" spans="1:3">
      <c r="A1" s="1"/>
      <c r="C1" s="1" t="s">
        <v>0</v>
      </c>
    </row>
    <row r="2" spans="1:3">
      <c r="A2" s="1"/>
      <c r="C2" s="1" t="s">
        <v>1</v>
      </c>
    </row>
    <row r="3" spans="1:3">
      <c r="A3" s="1"/>
      <c r="C3" s="1" t="s">
        <v>151</v>
      </c>
    </row>
    <row r="4" spans="1:3">
      <c r="A4" s="1"/>
      <c r="C4" s="1" t="s">
        <v>49</v>
      </c>
    </row>
    <row r="5" spans="1:3">
      <c r="A5" s="1"/>
      <c r="C5" s="1" t="s">
        <v>168</v>
      </c>
    </row>
    <row r="6" spans="1:3">
      <c r="A6" s="1"/>
      <c r="C6" s="1" t="s">
        <v>169</v>
      </c>
    </row>
    <row r="7" spans="1:3">
      <c r="A7" s="1"/>
      <c r="C7" s="1" t="s">
        <v>135</v>
      </c>
    </row>
    <row r="8" spans="1:3">
      <c r="A8" s="2"/>
    </row>
    <row r="9" spans="1:3">
      <c r="A9" s="3"/>
      <c r="B9" s="124" t="s">
        <v>153</v>
      </c>
    </row>
    <row r="10" spans="1:3" ht="55.5" customHeight="1">
      <c r="A10" s="3"/>
      <c r="B10" s="124"/>
    </row>
    <row r="11" spans="1:3" ht="16.5" thickBot="1">
      <c r="A11" s="1"/>
      <c r="C11" s="1" t="s">
        <v>2</v>
      </c>
    </row>
    <row r="12" spans="1:3" ht="82.5" customHeight="1">
      <c r="A12" s="7" t="s">
        <v>16</v>
      </c>
      <c r="B12" s="7" t="s">
        <v>3</v>
      </c>
      <c r="C12" s="7" t="s">
        <v>4</v>
      </c>
    </row>
    <row r="13" spans="1:3" ht="16.5" thickBot="1">
      <c r="A13" s="4">
        <v>1</v>
      </c>
      <c r="B13" s="5">
        <v>2</v>
      </c>
      <c r="C13" s="6"/>
    </row>
    <row r="14" spans="1:3" ht="16.5" thickBot="1">
      <c r="A14" s="14"/>
      <c r="B14" s="15" t="s">
        <v>5</v>
      </c>
      <c r="C14" s="84">
        <f>C15+C40</f>
        <v>-188081</v>
      </c>
    </row>
    <row r="15" spans="1:3" ht="24.75" customHeight="1" thickBot="1">
      <c r="A15" s="86" t="s">
        <v>6</v>
      </c>
      <c r="B15" s="87" t="s">
        <v>7</v>
      </c>
      <c r="C15" s="88">
        <f>C16+C21+C24+C30+C32+C33+C34+C35+C36+C37+C38+C39</f>
        <v>-1871281</v>
      </c>
    </row>
    <row r="16" spans="1:3" ht="24.75" customHeight="1" thickBot="1">
      <c r="A16" s="86" t="s">
        <v>8</v>
      </c>
      <c r="B16" s="87" t="s">
        <v>9</v>
      </c>
      <c r="C16" s="88">
        <f>C17</f>
        <v>228907</v>
      </c>
    </row>
    <row r="17" spans="1:3" ht="22.5" customHeight="1" thickBot="1">
      <c r="A17" s="78" t="s">
        <v>10</v>
      </c>
      <c r="B17" s="79" t="s">
        <v>17</v>
      </c>
      <c r="C17" s="80">
        <f>C18+C19+C20</f>
        <v>228907</v>
      </c>
    </row>
    <row r="18" spans="1:3" ht="99.75" customHeight="1">
      <c r="A18" s="116" t="s">
        <v>18</v>
      </c>
      <c r="B18" s="116" t="s">
        <v>11</v>
      </c>
      <c r="C18" s="19">
        <v>228861</v>
      </c>
    </row>
    <row r="19" spans="1:3" ht="99.75" customHeight="1">
      <c r="A19" s="89" t="s">
        <v>144</v>
      </c>
      <c r="B19" s="89" t="s">
        <v>101</v>
      </c>
      <c r="C19" s="115"/>
    </row>
    <row r="20" spans="1:3" ht="99.75" customHeight="1">
      <c r="A20" s="117" t="s">
        <v>102</v>
      </c>
      <c r="B20" s="118" t="s">
        <v>101</v>
      </c>
      <c r="C20" s="90">
        <v>46</v>
      </c>
    </row>
    <row r="21" spans="1:3" ht="18.75" customHeight="1" thickBot="1">
      <c r="A21" s="76" t="s">
        <v>12</v>
      </c>
      <c r="B21" s="77" t="s">
        <v>13</v>
      </c>
      <c r="C21" s="72">
        <f>C22</f>
        <v>271281</v>
      </c>
    </row>
    <row r="22" spans="1:3" ht="18.75" customHeight="1" thickBot="1">
      <c r="A22" s="16" t="s">
        <v>19</v>
      </c>
      <c r="B22" s="17" t="s">
        <v>20</v>
      </c>
      <c r="C22" s="18">
        <f>C23</f>
        <v>271281</v>
      </c>
    </row>
    <row r="23" spans="1:3" ht="18.75" customHeight="1" thickBot="1">
      <c r="A23" s="16" t="s">
        <v>21</v>
      </c>
      <c r="B23" s="17" t="s">
        <v>20</v>
      </c>
      <c r="C23" s="18">
        <v>271281</v>
      </c>
    </row>
    <row r="24" spans="1:3" ht="18.75" customHeight="1" thickBot="1">
      <c r="A24" s="81" t="s">
        <v>22</v>
      </c>
      <c r="B24" s="82" t="s">
        <v>23</v>
      </c>
      <c r="C24" s="83">
        <f>C25+C27</f>
        <v>-2378094</v>
      </c>
    </row>
    <row r="25" spans="1:3" ht="18.75" customHeight="1" thickBot="1">
      <c r="A25" s="73" t="s">
        <v>24</v>
      </c>
      <c r="B25" s="74" t="s">
        <v>25</v>
      </c>
      <c r="C25" s="75">
        <f>C26</f>
        <v>27949</v>
      </c>
    </row>
    <row r="26" spans="1:3" ht="18.75" customHeight="1" thickBot="1">
      <c r="A26" s="16" t="s">
        <v>26</v>
      </c>
      <c r="B26" s="17" t="s">
        <v>27</v>
      </c>
      <c r="C26" s="18">
        <v>27949</v>
      </c>
    </row>
    <row r="27" spans="1:3" ht="21" customHeight="1" thickBot="1">
      <c r="A27" s="73" t="s">
        <v>28</v>
      </c>
      <c r="B27" s="74" t="s">
        <v>29</v>
      </c>
      <c r="C27" s="75">
        <f>C28+C29</f>
        <v>-2406043</v>
      </c>
    </row>
    <row r="28" spans="1:3" ht="48" customHeight="1" thickBot="1">
      <c r="A28" s="16" t="s">
        <v>103</v>
      </c>
      <c r="B28" s="17" t="s">
        <v>30</v>
      </c>
      <c r="C28" s="18">
        <v>-2797967</v>
      </c>
    </row>
    <row r="29" spans="1:3" ht="95.25" thickBot="1">
      <c r="A29" s="16" t="s">
        <v>104</v>
      </c>
      <c r="B29" s="17" t="s">
        <v>31</v>
      </c>
      <c r="C29" s="18">
        <v>391924</v>
      </c>
    </row>
    <row r="30" spans="1:3" ht="20.25" customHeight="1" thickBot="1">
      <c r="A30" s="70" t="s">
        <v>14</v>
      </c>
      <c r="B30" s="71" t="s">
        <v>15</v>
      </c>
      <c r="C30" s="72">
        <f>C31</f>
        <v>6600</v>
      </c>
    </row>
    <row r="31" spans="1:3" ht="36" customHeight="1" thickBot="1">
      <c r="A31" s="16" t="s">
        <v>32</v>
      </c>
      <c r="B31" s="17" t="s">
        <v>33</v>
      </c>
      <c r="C31" s="18">
        <v>6600</v>
      </c>
    </row>
    <row r="32" spans="1:3" ht="54" customHeight="1" thickBot="1">
      <c r="A32" s="91" t="s">
        <v>113</v>
      </c>
      <c r="B32" s="92" t="s">
        <v>114</v>
      </c>
      <c r="C32" s="72"/>
    </row>
    <row r="33" spans="1:3" ht="36" customHeight="1" thickBot="1">
      <c r="A33" s="91" t="s">
        <v>106</v>
      </c>
      <c r="B33" s="71" t="s">
        <v>105</v>
      </c>
      <c r="C33" s="72"/>
    </row>
    <row r="34" spans="1:3" ht="117.75" customHeight="1" thickBot="1">
      <c r="A34" s="91" t="s">
        <v>146</v>
      </c>
      <c r="B34" s="71" t="s">
        <v>132</v>
      </c>
      <c r="C34" s="72"/>
    </row>
    <row r="35" spans="1:3" ht="93.75" customHeight="1" thickBot="1">
      <c r="A35" s="91" t="s">
        <v>129</v>
      </c>
      <c r="B35" s="71" t="s">
        <v>128</v>
      </c>
      <c r="C35" s="72"/>
    </row>
    <row r="36" spans="1:3" ht="34.5" customHeight="1" thickBot="1">
      <c r="A36" s="91" t="s">
        <v>133</v>
      </c>
      <c r="B36" s="92" t="s">
        <v>134</v>
      </c>
      <c r="C36" s="72"/>
    </row>
    <row r="37" spans="1:3" ht="38.25" customHeight="1" thickBot="1">
      <c r="A37" s="91" t="s">
        <v>131</v>
      </c>
      <c r="B37" s="71" t="s">
        <v>130</v>
      </c>
      <c r="C37" s="72"/>
    </row>
    <row r="38" spans="1:3" ht="36" customHeight="1" thickBot="1">
      <c r="A38" s="91" t="s">
        <v>121</v>
      </c>
      <c r="B38" s="71" t="s">
        <v>122</v>
      </c>
      <c r="C38" s="72"/>
    </row>
    <row r="39" spans="1:3" ht="23.25" customHeight="1" thickBot="1">
      <c r="A39" s="91" t="s">
        <v>119</v>
      </c>
      <c r="B39" s="71" t="s">
        <v>120</v>
      </c>
      <c r="C39" s="72">
        <v>25</v>
      </c>
    </row>
    <row r="40" spans="1:3" ht="20.25" customHeight="1" thickBot="1">
      <c r="A40" s="85" t="s">
        <v>34</v>
      </c>
      <c r="B40" s="82" t="s">
        <v>35</v>
      </c>
      <c r="C40" s="83">
        <f>SUM(C41:C50)</f>
        <v>1683200</v>
      </c>
    </row>
    <row r="41" spans="1:3" ht="49.5" customHeight="1" thickBot="1">
      <c r="A41" s="16" t="s">
        <v>111</v>
      </c>
      <c r="B41" s="17" t="s">
        <v>112</v>
      </c>
      <c r="C41" s="18">
        <v>741300</v>
      </c>
    </row>
    <row r="42" spans="1:3" ht="35.25" customHeight="1" thickBot="1">
      <c r="A42" s="16" t="s">
        <v>36</v>
      </c>
      <c r="B42" s="17" t="s">
        <v>37</v>
      </c>
      <c r="C42" s="18">
        <v>146700</v>
      </c>
    </row>
    <row r="43" spans="1:3" ht="52.5" customHeight="1" thickBot="1">
      <c r="A43" s="16" t="s">
        <v>38</v>
      </c>
      <c r="B43" s="17" t="s">
        <v>39</v>
      </c>
      <c r="C43" s="18">
        <v>70200</v>
      </c>
    </row>
    <row r="44" spans="1:3" ht="52.5" customHeight="1" thickBot="1">
      <c r="A44" s="16" t="s">
        <v>40</v>
      </c>
      <c r="B44" s="17" t="s">
        <v>41</v>
      </c>
      <c r="C44" s="18">
        <v>200000</v>
      </c>
    </row>
    <row r="45" spans="1:3" ht="35.25" customHeight="1" thickBot="1">
      <c r="A45" s="16" t="s">
        <v>110</v>
      </c>
      <c r="B45" s="17" t="s">
        <v>41</v>
      </c>
      <c r="C45" s="18">
        <v>300000</v>
      </c>
    </row>
    <row r="46" spans="1:3" ht="35.25" customHeight="1" thickBot="1">
      <c r="A46" s="16" t="s">
        <v>115</v>
      </c>
      <c r="B46" s="17" t="s">
        <v>116</v>
      </c>
      <c r="C46" s="18"/>
    </row>
    <row r="47" spans="1:3" ht="35.25" customHeight="1" thickBot="1">
      <c r="A47" s="16" t="s">
        <v>137</v>
      </c>
      <c r="B47" s="17" t="s">
        <v>136</v>
      </c>
      <c r="C47" s="18"/>
    </row>
    <row r="48" spans="1:3" ht="67.5" customHeight="1" thickBot="1">
      <c r="A48" s="16" t="s">
        <v>140</v>
      </c>
      <c r="B48" s="110" t="s">
        <v>138</v>
      </c>
      <c r="C48" s="18">
        <v>25000</v>
      </c>
    </row>
    <row r="49" spans="1:3" ht="74.25" customHeight="1" thickBot="1">
      <c r="A49" s="16" t="s">
        <v>141</v>
      </c>
      <c r="B49" s="110" t="s">
        <v>139</v>
      </c>
      <c r="C49" s="18">
        <v>25000</v>
      </c>
    </row>
    <row r="50" spans="1:3" ht="48.75" customHeight="1" thickBot="1">
      <c r="A50" s="16" t="s">
        <v>142</v>
      </c>
      <c r="B50" s="17"/>
      <c r="C50" s="18">
        <v>175000</v>
      </c>
    </row>
  </sheetData>
  <mergeCells count="1">
    <mergeCell ref="B9:B10"/>
  </mergeCells>
  <phoneticPr fontId="0" type="noConversion"/>
  <pageMargins left="0.7" right="0.7" top="0.75" bottom="0.75" header="0.3" footer="0.3"/>
  <pageSetup paperSize="9" scale="38" orientation="portrait" horizontalDpi="180" verticalDpi="180" r:id="rId1"/>
</worksheet>
</file>

<file path=xl/worksheets/sheet2.xml><?xml version="1.0" encoding="utf-8"?>
<worksheet xmlns="http://schemas.openxmlformats.org/spreadsheetml/2006/main" xmlns:r="http://schemas.openxmlformats.org/officeDocument/2006/relationships">
  <sheetPr>
    <pageSetUpPr fitToPage="1"/>
  </sheetPr>
  <dimension ref="A1:E78"/>
  <sheetViews>
    <sheetView view="pageBreakPreview" zoomScale="86" zoomScaleNormal="100" zoomScaleSheetLayoutView="86" workbookViewId="0">
      <selection activeCell="A9" sqref="A9:E9"/>
    </sheetView>
  </sheetViews>
  <sheetFormatPr defaultRowHeight="15"/>
  <cols>
    <col min="1" max="1" width="37.5703125" customWidth="1"/>
    <col min="2" max="2" width="17.5703125" style="30" customWidth="1"/>
    <col min="3" max="3" width="17.5703125" customWidth="1"/>
    <col min="4" max="4" width="13.5703125" customWidth="1"/>
    <col min="5" max="5" width="17.5703125" customWidth="1"/>
  </cols>
  <sheetData>
    <row r="1" spans="1:5" ht="15.75">
      <c r="E1" s="1" t="s">
        <v>42</v>
      </c>
    </row>
    <row r="2" spans="1:5" ht="15.75">
      <c r="D2" s="22"/>
      <c r="E2" s="1" t="s">
        <v>1</v>
      </c>
    </row>
    <row r="3" spans="1:5" ht="15.75">
      <c r="D3" s="22"/>
      <c r="E3" s="1" t="s">
        <v>151</v>
      </c>
    </row>
    <row r="4" spans="1:5" ht="15.75">
      <c r="E4" s="1" t="s">
        <v>49</v>
      </c>
    </row>
    <row r="5" spans="1:5" ht="15.75">
      <c r="E5" s="1" t="s">
        <v>170</v>
      </c>
    </row>
    <row r="6" spans="1:5" ht="15.75">
      <c r="E6" s="1" t="s">
        <v>169</v>
      </c>
    </row>
    <row r="7" spans="1:5" ht="15.75">
      <c r="E7" s="1" t="s">
        <v>135</v>
      </c>
    </row>
    <row r="8" spans="1:5" ht="12.75" customHeight="1">
      <c r="A8" s="3"/>
      <c r="B8" s="31"/>
    </row>
    <row r="9" spans="1:5" ht="100.5" customHeight="1">
      <c r="A9" s="124" t="s">
        <v>154</v>
      </c>
      <c r="B9" s="124"/>
      <c r="C9" s="124"/>
      <c r="D9" s="124"/>
      <c r="E9" s="124"/>
    </row>
    <row r="10" spans="1:5" ht="16.5" thickBot="1">
      <c r="A10" s="20" t="s">
        <v>50</v>
      </c>
      <c r="E10" s="23" t="s">
        <v>51</v>
      </c>
    </row>
    <row r="11" spans="1:5" ht="32.25" customHeight="1" thickBot="1">
      <c r="A11" s="24" t="s">
        <v>43</v>
      </c>
      <c r="B11" s="32" t="s">
        <v>52</v>
      </c>
      <c r="C11" s="25" t="s">
        <v>53</v>
      </c>
      <c r="D11" s="25" t="s">
        <v>54</v>
      </c>
      <c r="E11" s="25" t="s">
        <v>4</v>
      </c>
    </row>
    <row r="12" spans="1:5" ht="19.5" thickBot="1">
      <c r="A12" s="12" t="s">
        <v>5</v>
      </c>
      <c r="B12" s="33"/>
      <c r="C12" s="26"/>
      <c r="D12" s="26"/>
      <c r="E12" s="9">
        <f>E13+E32+E38+E55+E76</f>
        <v>2196343</v>
      </c>
    </row>
    <row r="13" spans="1:5" ht="15" customHeight="1">
      <c r="A13" s="131" t="s">
        <v>55</v>
      </c>
      <c r="B13" s="133" t="s">
        <v>72</v>
      </c>
      <c r="C13" s="135"/>
      <c r="D13" s="137"/>
      <c r="E13" s="125">
        <f>E15</f>
        <v>1310578</v>
      </c>
    </row>
    <row r="14" spans="1:5" ht="33.75" customHeight="1" thickBot="1">
      <c r="A14" s="132"/>
      <c r="B14" s="134"/>
      <c r="C14" s="136"/>
      <c r="D14" s="138"/>
      <c r="E14" s="126"/>
    </row>
    <row r="15" spans="1:5" ht="24.75" customHeight="1" thickBot="1">
      <c r="A15" s="46" t="s">
        <v>47</v>
      </c>
      <c r="B15" s="51" t="s">
        <v>72</v>
      </c>
      <c r="C15" s="52">
        <v>9900000000</v>
      </c>
      <c r="D15" s="47"/>
      <c r="E15" s="48">
        <f>E16+E19+E24+E28</f>
        <v>1310578</v>
      </c>
    </row>
    <row r="16" spans="1:5" ht="60.75" customHeight="1" thickBot="1">
      <c r="A16" s="45" t="s">
        <v>56</v>
      </c>
      <c r="B16" s="53" t="s">
        <v>73</v>
      </c>
      <c r="C16" s="54"/>
      <c r="D16" s="44"/>
      <c r="E16" s="42">
        <f>E17</f>
        <v>528114</v>
      </c>
    </row>
    <row r="17" spans="1:5" ht="48" customHeight="1" thickBot="1">
      <c r="A17" s="10" t="s">
        <v>57</v>
      </c>
      <c r="B17" s="33" t="s">
        <v>73</v>
      </c>
      <c r="C17" s="26">
        <v>9900002030</v>
      </c>
      <c r="D17" s="26"/>
      <c r="E17" s="11">
        <f>E18</f>
        <v>528114</v>
      </c>
    </row>
    <row r="18" spans="1:5" ht="100.5" customHeight="1" thickBot="1">
      <c r="A18" s="10" t="s">
        <v>58</v>
      </c>
      <c r="B18" s="33" t="s">
        <v>73</v>
      </c>
      <c r="C18" s="26">
        <v>9900002030</v>
      </c>
      <c r="D18" s="26">
        <v>100</v>
      </c>
      <c r="E18" s="11">
        <v>528114</v>
      </c>
    </row>
    <row r="19" spans="1:5" ht="24.75" customHeight="1" thickBot="1">
      <c r="A19" s="45" t="s">
        <v>44</v>
      </c>
      <c r="B19" s="53" t="s">
        <v>100</v>
      </c>
      <c r="C19" s="44">
        <v>9900002040</v>
      </c>
      <c r="D19" s="44"/>
      <c r="E19" s="42">
        <f>E20+E21+E22</f>
        <v>782464</v>
      </c>
    </row>
    <row r="20" spans="1:5" ht="104.25" customHeight="1" thickBot="1">
      <c r="A20" s="10" t="s">
        <v>58</v>
      </c>
      <c r="B20" s="33" t="s">
        <v>100</v>
      </c>
      <c r="C20" s="26">
        <v>9900002040</v>
      </c>
      <c r="D20" s="26">
        <v>100</v>
      </c>
      <c r="E20" s="11">
        <v>538031</v>
      </c>
    </row>
    <row r="21" spans="1:5" ht="45.75" customHeight="1">
      <c r="A21" s="103" t="s">
        <v>59</v>
      </c>
      <c r="B21" s="104" t="s">
        <v>100</v>
      </c>
      <c r="C21" s="105">
        <v>9900002040</v>
      </c>
      <c r="D21" s="105">
        <v>200</v>
      </c>
      <c r="E21" s="106">
        <v>242392</v>
      </c>
    </row>
    <row r="22" spans="1:5" ht="32.25" customHeight="1">
      <c r="A22" s="127" t="s">
        <v>45</v>
      </c>
      <c r="B22" s="128" t="s">
        <v>100</v>
      </c>
      <c r="C22" s="129">
        <v>9900002040</v>
      </c>
      <c r="D22" s="129">
        <v>800</v>
      </c>
      <c r="E22" s="130">
        <v>2041</v>
      </c>
    </row>
    <row r="23" spans="1:5" ht="409.5" hidden="1" customHeight="1" thickBot="1">
      <c r="A23" s="127"/>
      <c r="B23" s="128"/>
      <c r="C23" s="129"/>
      <c r="D23" s="129"/>
      <c r="E23" s="130"/>
    </row>
    <row r="24" spans="1:5" ht="25.5" customHeight="1" thickBot="1">
      <c r="A24" s="43" t="s">
        <v>60</v>
      </c>
      <c r="B24" s="53" t="s">
        <v>99</v>
      </c>
      <c r="C24" s="44"/>
      <c r="D24" s="50"/>
      <c r="E24" s="42">
        <f>E25</f>
        <v>0</v>
      </c>
    </row>
    <row r="25" spans="1:5" ht="26.25" customHeight="1" thickBot="1">
      <c r="A25" s="10" t="s">
        <v>47</v>
      </c>
      <c r="B25" s="33" t="s">
        <v>99</v>
      </c>
      <c r="C25" s="26">
        <v>9900000000</v>
      </c>
      <c r="D25" s="27"/>
      <c r="E25" s="11">
        <f>E26</f>
        <v>0</v>
      </c>
    </row>
    <row r="26" spans="1:5" ht="48" customHeight="1" thickBot="1">
      <c r="A26" s="28" t="s">
        <v>61</v>
      </c>
      <c r="B26" s="33" t="s">
        <v>99</v>
      </c>
      <c r="C26" s="26">
        <v>9900007500</v>
      </c>
      <c r="D26" s="27"/>
      <c r="E26" s="11">
        <f>E27</f>
        <v>0</v>
      </c>
    </row>
    <row r="27" spans="1:5" ht="30.75" customHeight="1" thickBot="1">
      <c r="A27" s="28" t="s">
        <v>45</v>
      </c>
      <c r="B27" s="33" t="s">
        <v>99</v>
      </c>
      <c r="C27" s="26">
        <v>9900007500</v>
      </c>
      <c r="D27" s="26">
        <v>800</v>
      </c>
      <c r="E27" s="11"/>
    </row>
    <row r="28" spans="1:5" ht="43.5" customHeight="1" thickBot="1">
      <c r="A28" s="120" t="s">
        <v>148</v>
      </c>
      <c r="B28" s="51" t="s">
        <v>147</v>
      </c>
      <c r="C28" s="47"/>
      <c r="D28" s="47"/>
      <c r="E28" s="48">
        <f>E31</f>
        <v>0</v>
      </c>
    </row>
    <row r="29" spans="1:5" ht="48.75" customHeight="1" thickBot="1">
      <c r="A29" s="119" t="s">
        <v>149</v>
      </c>
      <c r="B29" s="53" t="s">
        <v>147</v>
      </c>
      <c r="C29" s="44">
        <v>9900000000</v>
      </c>
      <c r="D29" s="44"/>
      <c r="E29" s="42">
        <f>E30</f>
        <v>0</v>
      </c>
    </row>
    <row r="30" spans="1:5" ht="63.75" customHeight="1" thickBot="1">
      <c r="A30" s="43" t="s">
        <v>150</v>
      </c>
      <c r="B30" s="53" t="s">
        <v>147</v>
      </c>
      <c r="C30" s="44">
        <v>9900092350</v>
      </c>
      <c r="D30" s="44"/>
      <c r="E30" s="42">
        <f>E31</f>
        <v>0</v>
      </c>
    </row>
    <row r="31" spans="1:5" ht="63" customHeight="1" thickBot="1">
      <c r="A31" s="28" t="s">
        <v>150</v>
      </c>
      <c r="B31" s="33" t="s">
        <v>147</v>
      </c>
      <c r="C31" s="26">
        <v>9900092350</v>
      </c>
      <c r="D31" s="26">
        <v>831</v>
      </c>
      <c r="E31" s="11"/>
    </row>
    <row r="32" spans="1:5" ht="32.25" customHeight="1" thickBot="1">
      <c r="A32" s="67" t="s">
        <v>62</v>
      </c>
      <c r="B32" s="68" t="s">
        <v>98</v>
      </c>
      <c r="C32" s="61"/>
      <c r="D32" s="61"/>
      <c r="E32" s="55">
        <f>E33</f>
        <v>70200</v>
      </c>
    </row>
    <row r="33" spans="1:5" ht="29.25" customHeight="1" thickBot="1">
      <c r="A33" s="69" t="s">
        <v>47</v>
      </c>
      <c r="B33" s="51" t="s">
        <v>98</v>
      </c>
      <c r="C33" s="47">
        <v>9900000000</v>
      </c>
      <c r="D33" s="47"/>
      <c r="E33" s="48">
        <f>E34</f>
        <v>70200</v>
      </c>
    </row>
    <row r="34" spans="1:5" ht="39.75" customHeight="1" thickBot="1">
      <c r="A34" s="28" t="s">
        <v>63</v>
      </c>
      <c r="B34" s="33" t="s">
        <v>97</v>
      </c>
      <c r="C34" s="26">
        <v>9900051180</v>
      </c>
      <c r="D34" s="26"/>
      <c r="E34" s="11">
        <f>E35</f>
        <v>70200</v>
      </c>
    </row>
    <row r="35" spans="1:5" ht="79.5" customHeight="1" thickBot="1">
      <c r="A35" s="43" t="s">
        <v>64</v>
      </c>
      <c r="B35" s="53" t="s">
        <v>97</v>
      </c>
      <c r="C35" s="44">
        <v>9900051180</v>
      </c>
      <c r="D35" s="44"/>
      <c r="E35" s="42">
        <f>E36+E37</f>
        <v>70200</v>
      </c>
    </row>
    <row r="36" spans="1:5" ht="99.75" customHeight="1" thickBot="1">
      <c r="A36" s="28" t="s">
        <v>58</v>
      </c>
      <c r="B36" s="33" t="s">
        <v>97</v>
      </c>
      <c r="C36" s="26">
        <v>9900051180</v>
      </c>
      <c r="D36" s="26">
        <v>100</v>
      </c>
      <c r="E36" s="11">
        <v>65600</v>
      </c>
    </row>
    <row r="37" spans="1:5" ht="39.75" customHeight="1" thickBot="1">
      <c r="A37" s="10" t="s">
        <v>59</v>
      </c>
      <c r="B37" s="33" t="s">
        <v>97</v>
      </c>
      <c r="C37" s="26">
        <v>9900051180</v>
      </c>
      <c r="D37" s="26">
        <v>200</v>
      </c>
      <c r="E37" s="11">
        <v>4600</v>
      </c>
    </row>
    <row r="38" spans="1:5" ht="28.5" customHeight="1" thickBot="1">
      <c r="A38" s="56" t="s">
        <v>65</v>
      </c>
      <c r="B38" s="57" t="s">
        <v>96</v>
      </c>
      <c r="C38" s="58"/>
      <c r="D38" s="59"/>
      <c r="E38" s="60">
        <f>E39+E43+E49</f>
        <v>334324</v>
      </c>
    </row>
    <row r="39" spans="1:5" ht="45" customHeight="1">
      <c r="A39" s="62" t="s">
        <v>74</v>
      </c>
      <c r="B39" s="63" t="s">
        <v>95</v>
      </c>
      <c r="C39" s="64"/>
      <c r="D39" s="65"/>
      <c r="E39" s="66">
        <f>E40</f>
        <v>34324</v>
      </c>
    </row>
    <row r="40" spans="1:5" ht="21.75" customHeight="1" thickBot="1">
      <c r="A40" s="10" t="s">
        <v>47</v>
      </c>
      <c r="B40" s="33" t="s">
        <v>95</v>
      </c>
      <c r="C40" s="26">
        <v>9900000000</v>
      </c>
      <c r="D40" s="26"/>
      <c r="E40" s="11">
        <f>E41</f>
        <v>34324</v>
      </c>
    </row>
    <row r="41" spans="1:5" ht="41.25" customHeight="1" thickBot="1">
      <c r="A41" s="45" t="s">
        <v>66</v>
      </c>
      <c r="B41" s="53" t="s">
        <v>95</v>
      </c>
      <c r="C41" s="44">
        <v>9900003480</v>
      </c>
      <c r="D41" s="44"/>
      <c r="E41" s="42">
        <f>E42</f>
        <v>34324</v>
      </c>
    </row>
    <row r="42" spans="1:5" ht="27.75" customHeight="1" thickBot="1">
      <c r="A42" s="10" t="s">
        <v>45</v>
      </c>
      <c r="B42" s="33" t="s">
        <v>95</v>
      </c>
      <c r="C42" s="26">
        <v>9900003480</v>
      </c>
      <c r="D42" s="26">
        <v>800</v>
      </c>
      <c r="E42" s="11">
        <v>34324</v>
      </c>
    </row>
    <row r="43" spans="1:5" ht="27.75" customHeight="1" thickBot="1">
      <c r="A43" s="93" t="s">
        <v>117</v>
      </c>
      <c r="B43" s="51" t="s">
        <v>118</v>
      </c>
      <c r="C43" s="47"/>
      <c r="D43" s="47"/>
      <c r="E43" s="48">
        <f>E44</f>
        <v>300000</v>
      </c>
    </row>
    <row r="44" spans="1:5" ht="159" customHeight="1" thickBot="1">
      <c r="A44" s="121" t="s">
        <v>159</v>
      </c>
      <c r="B44" s="53" t="s">
        <v>118</v>
      </c>
      <c r="C44" s="44">
        <v>2010000000</v>
      </c>
      <c r="D44" s="44"/>
      <c r="E44" s="42">
        <f>E45+E47</f>
        <v>300000</v>
      </c>
    </row>
    <row r="45" spans="1:5" ht="126" customHeight="1" thickBot="1">
      <c r="A45" s="122" t="s">
        <v>160</v>
      </c>
      <c r="B45" s="53" t="s">
        <v>118</v>
      </c>
      <c r="C45" s="44">
        <v>2010174040</v>
      </c>
      <c r="D45" s="44"/>
      <c r="E45" s="42">
        <f>E46</f>
        <v>300000</v>
      </c>
    </row>
    <row r="46" spans="1:5" ht="41.25" customHeight="1" thickBot="1">
      <c r="A46" s="97" t="s">
        <v>59</v>
      </c>
      <c r="B46" s="94" t="s">
        <v>118</v>
      </c>
      <c r="C46" s="95">
        <v>2010174040</v>
      </c>
      <c r="D46" s="95">
        <v>200</v>
      </c>
      <c r="E46" s="96">
        <v>300000</v>
      </c>
    </row>
    <row r="47" spans="1:5" ht="125.25" customHeight="1" thickBot="1">
      <c r="A47" s="122" t="s">
        <v>160</v>
      </c>
      <c r="B47" s="53" t="s">
        <v>118</v>
      </c>
      <c r="C47" s="44">
        <v>2010103150</v>
      </c>
      <c r="D47" s="44"/>
      <c r="E47" s="42">
        <f>E48</f>
        <v>0</v>
      </c>
    </row>
    <row r="48" spans="1:5" ht="41.25" customHeight="1" thickBot="1">
      <c r="A48" s="97" t="s">
        <v>59</v>
      </c>
      <c r="B48" s="112" t="s">
        <v>118</v>
      </c>
      <c r="C48" s="108">
        <v>2010103150</v>
      </c>
      <c r="D48" s="108">
        <v>200</v>
      </c>
      <c r="E48" s="96"/>
    </row>
    <row r="49" spans="1:5" ht="41.25" customHeight="1" thickBot="1">
      <c r="A49" s="46" t="s">
        <v>67</v>
      </c>
      <c r="B49" s="51" t="s">
        <v>94</v>
      </c>
      <c r="C49" s="61"/>
      <c r="D49" s="47"/>
      <c r="E49" s="48">
        <f>E50+E53</f>
        <v>0</v>
      </c>
    </row>
    <row r="50" spans="1:5" ht="180" customHeight="1" thickBot="1">
      <c r="A50" s="46" t="s">
        <v>162</v>
      </c>
      <c r="B50" s="51" t="s">
        <v>94</v>
      </c>
      <c r="C50" s="47">
        <v>1710000000</v>
      </c>
      <c r="D50" s="47"/>
      <c r="E50" s="48">
        <f>E51</f>
        <v>0</v>
      </c>
    </row>
    <row r="51" spans="1:5" ht="42" customHeight="1" thickBot="1">
      <c r="A51" s="45" t="s">
        <v>68</v>
      </c>
      <c r="B51" s="53" t="s">
        <v>94</v>
      </c>
      <c r="C51" s="44">
        <v>1710003330</v>
      </c>
      <c r="D51" s="44"/>
      <c r="E51" s="42">
        <f>E52</f>
        <v>0</v>
      </c>
    </row>
    <row r="52" spans="1:5" ht="42" customHeight="1" thickBot="1">
      <c r="A52" s="111" t="s">
        <v>59</v>
      </c>
      <c r="B52" s="112" t="s">
        <v>94</v>
      </c>
      <c r="C52" s="108">
        <v>1710003330</v>
      </c>
      <c r="D52" s="108">
        <v>400</v>
      </c>
      <c r="E52" s="109"/>
    </row>
    <row r="53" spans="1:5" ht="41.25" customHeight="1" thickBot="1">
      <c r="A53" s="45" t="s">
        <v>67</v>
      </c>
      <c r="B53" s="53" t="s">
        <v>94</v>
      </c>
      <c r="C53" s="44">
        <v>9900003330</v>
      </c>
      <c r="D53" s="44"/>
      <c r="E53" s="42">
        <f>E54</f>
        <v>0</v>
      </c>
    </row>
    <row r="54" spans="1:5" ht="41.25" customHeight="1" thickBot="1">
      <c r="A54" s="111" t="s">
        <v>59</v>
      </c>
      <c r="B54" s="112" t="s">
        <v>94</v>
      </c>
      <c r="C54" s="108">
        <v>9900003330</v>
      </c>
      <c r="D54" s="113">
        <v>200</v>
      </c>
      <c r="E54" s="114"/>
    </row>
    <row r="55" spans="1:5" ht="42" customHeight="1">
      <c r="A55" s="56" t="s">
        <v>69</v>
      </c>
      <c r="B55" s="57" t="s">
        <v>93</v>
      </c>
      <c r="C55" s="58"/>
      <c r="D55" s="59"/>
      <c r="E55" s="60">
        <f>E56</f>
        <v>481241</v>
      </c>
    </row>
    <row r="56" spans="1:5" ht="180.75" customHeight="1" thickBot="1">
      <c r="A56" s="46" t="s">
        <v>161</v>
      </c>
      <c r="B56" s="51" t="s">
        <v>93</v>
      </c>
      <c r="C56" s="47">
        <v>2110000000</v>
      </c>
      <c r="D56" s="47"/>
      <c r="E56" s="55">
        <f>E57+E60+E65+E67+E69</f>
        <v>481241</v>
      </c>
    </row>
    <row r="57" spans="1:5" ht="28.5" customHeight="1" thickBot="1">
      <c r="A57" s="45" t="s">
        <v>46</v>
      </c>
      <c r="B57" s="53" t="s">
        <v>92</v>
      </c>
      <c r="C57" s="44"/>
      <c r="D57" s="44"/>
      <c r="E57" s="42">
        <f>E58</f>
        <v>93739</v>
      </c>
    </row>
    <row r="58" spans="1:5" ht="40.5" customHeight="1" thickBot="1">
      <c r="A58" s="10" t="s">
        <v>70</v>
      </c>
      <c r="B58" s="33" t="s">
        <v>92</v>
      </c>
      <c r="C58" s="26">
        <v>2110103610</v>
      </c>
      <c r="D58" s="26"/>
      <c r="E58" s="11">
        <f>E59</f>
        <v>93739</v>
      </c>
    </row>
    <row r="59" spans="1:5" ht="27.75" customHeight="1" thickBot="1">
      <c r="A59" s="10" t="s">
        <v>45</v>
      </c>
      <c r="B59" s="33" t="s">
        <v>92</v>
      </c>
      <c r="C59" s="26">
        <v>2110103610</v>
      </c>
      <c r="D59" s="26">
        <v>200</v>
      </c>
      <c r="E59" s="11">
        <v>93739</v>
      </c>
    </row>
    <row r="60" spans="1:5" ht="27.75" customHeight="1" thickBot="1">
      <c r="A60" s="10" t="s">
        <v>108</v>
      </c>
      <c r="B60" s="33" t="s">
        <v>107</v>
      </c>
      <c r="C60" s="26"/>
      <c r="D60" s="26"/>
      <c r="E60" s="11">
        <f>E61</f>
        <v>0</v>
      </c>
    </row>
    <row r="61" spans="1:5" ht="37.5" customHeight="1" thickBot="1">
      <c r="A61" s="10" t="s">
        <v>109</v>
      </c>
      <c r="B61" s="33" t="s">
        <v>107</v>
      </c>
      <c r="C61" s="26">
        <v>2110203560</v>
      </c>
      <c r="D61" s="26"/>
      <c r="E61" s="11"/>
    </row>
    <row r="62" spans="1:5" ht="27.75" customHeight="1" thickBot="1">
      <c r="A62" s="10" t="s">
        <v>59</v>
      </c>
      <c r="B62" s="33" t="s">
        <v>107</v>
      </c>
      <c r="C62" s="26">
        <v>2110203560</v>
      </c>
      <c r="D62" s="26">
        <v>200</v>
      </c>
      <c r="E62" s="11"/>
    </row>
    <row r="63" spans="1:5" ht="27.75" customHeight="1" thickBot="1">
      <c r="A63" s="45" t="s">
        <v>109</v>
      </c>
      <c r="B63" s="53" t="s">
        <v>107</v>
      </c>
      <c r="C63" s="44">
        <v>2110272010</v>
      </c>
      <c r="D63" s="44"/>
      <c r="E63" s="42">
        <f>E64</f>
        <v>0</v>
      </c>
    </row>
    <row r="64" spans="1:5" ht="27.75" customHeight="1" thickBot="1">
      <c r="A64" s="111" t="s">
        <v>59</v>
      </c>
      <c r="B64" s="112" t="s">
        <v>107</v>
      </c>
      <c r="C64" s="108">
        <v>2110272010</v>
      </c>
      <c r="D64" s="108">
        <v>200</v>
      </c>
      <c r="E64" s="109"/>
    </row>
    <row r="65" spans="1:5" ht="27.75" customHeight="1" thickBot="1">
      <c r="A65" s="45" t="s">
        <v>109</v>
      </c>
      <c r="B65" s="53" t="s">
        <v>107</v>
      </c>
      <c r="C65" s="44">
        <v>21172470</v>
      </c>
      <c r="D65" s="44"/>
      <c r="E65" s="42">
        <f>E66</f>
        <v>0</v>
      </c>
    </row>
    <row r="66" spans="1:5" ht="45" customHeight="1" thickBot="1">
      <c r="A66" s="10" t="s">
        <v>59</v>
      </c>
      <c r="B66" s="33" t="s">
        <v>107</v>
      </c>
      <c r="C66" s="108">
        <v>21172470</v>
      </c>
      <c r="D66" s="26">
        <v>200</v>
      </c>
      <c r="E66" s="109"/>
    </row>
    <row r="67" spans="1:5" ht="45" customHeight="1" thickBot="1">
      <c r="A67" s="45" t="s">
        <v>109</v>
      </c>
      <c r="B67" s="53" t="s">
        <v>107</v>
      </c>
      <c r="C67" s="44" t="s">
        <v>143</v>
      </c>
      <c r="D67" s="44"/>
      <c r="E67" s="42">
        <f>E68</f>
        <v>0</v>
      </c>
    </row>
    <row r="68" spans="1:5" ht="45" customHeight="1" thickBot="1">
      <c r="A68" s="10" t="s">
        <v>59</v>
      </c>
      <c r="B68" s="33" t="s">
        <v>107</v>
      </c>
      <c r="C68" s="108" t="s">
        <v>143</v>
      </c>
      <c r="D68" s="26">
        <v>200</v>
      </c>
      <c r="E68" s="109"/>
    </row>
    <row r="69" spans="1:5" ht="23.25" customHeight="1" thickBot="1">
      <c r="A69" s="45" t="s">
        <v>48</v>
      </c>
      <c r="B69" s="53" t="s">
        <v>91</v>
      </c>
      <c r="C69" s="54"/>
      <c r="D69" s="44"/>
      <c r="E69" s="42">
        <f>E70+E72+E74</f>
        <v>387502</v>
      </c>
    </row>
    <row r="70" spans="1:5" ht="43.5" customHeight="1" thickBot="1">
      <c r="A70" s="45" t="s">
        <v>71</v>
      </c>
      <c r="B70" s="53" t="s">
        <v>91</v>
      </c>
      <c r="C70" s="54"/>
      <c r="D70" s="44"/>
      <c r="E70" s="42">
        <f>E71</f>
        <v>12074</v>
      </c>
    </row>
    <row r="71" spans="1:5" ht="40.5" customHeight="1" thickBot="1">
      <c r="A71" s="10" t="s">
        <v>59</v>
      </c>
      <c r="B71" s="33" t="s">
        <v>91</v>
      </c>
      <c r="C71" s="95">
        <v>2110306050</v>
      </c>
      <c r="D71" s="95">
        <v>200</v>
      </c>
      <c r="E71" s="96">
        <v>12074</v>
      </c>
    </row>
    <row r="72" spans="1:5" ht="66.75" customHeight="1" thickBot="1">
      <c r="A72" s="45" t="s">
        <v>71</v>
      </c>
      <c r="B72" s="53" t="s">
        <v>91</v>
      </c>
      <c r="C72" s="44">
        <v>2110372470</v>
      </c>
      <c r="D72" s="44"/>
      <c r="E72" s="42">
        <f>E73</f>
        <v>175428</v>
      </c>
    </row>
    <row r="73" spans="1:5" ht="42" customHeight="1" thickBot="1">
      <c r="A73" s="111" t="s">
        <v>59</v>
      </c>
      <c r="B73" s="112" t="s">
        <v>91</v>
      </c>
      <c r="C73" s="108">
        <v>2110372470</v>
      </c>
      <c r="D73" s="108">
        <v>200</v>
      </c>
      <c r="E73" s="109">
        <v>175428</v>
      </c>
    </row>
    <row r="74" spans="1:5" ht="56.25" customHeight="1" thickBot="1">
      <c r="A74" s="45" t="s">
        <v>71</v>
      </c>
      <c r="B74" s="53" t="s">
        <v>91</v>
      </c>
      <c r="C74" s="44">
        <v>2110374040</v>
      </c>
      <c r="D74" s="44"/>
      <c r="E74" s="42">
        <f>E75</f>
        <v>200000</v>
      </c>
    </row>
    <row r="75" spans="1:5" ht="56.25" customHeight="1" thickBot="1">
      <c r="A75" s="10" t="s">
        <v>59</v>
      </c>
      <c r="B75" s="33" t="s">
        <v>91</v>
      </c>
      <c r="C75" s="26">
        <v>2110374040</v>
      </c>
      <c r="D75" s="26">
        <v>200</v>
      </c>
      <c r="E75" s="11">
        <v>200000</v>
      </c>
    </row>
    <row r="76" spans="1:5" ht="69.75" customHeight="1" thickBot="1">
      <c r="A76" s="100" t="s">
        <v>124</v>
      </c>
      <c r="B76" s="68" t="s">
        <v>123</v>
      </c>
      <c r="C76" s="61"/>
      <c r="D76" s="61"/>
      <c r="E76" s="55">
        <f>E77</f>
        <v>0</v>
      </c>
    </row>
    <row r="77" spans="1:5" ht="42" customHeight="1" thickBot="1">
      <c r="A77" s="101" t="s">
        <v>125</v>
      </c>
      <c r="B77" s="53" t="s">
        <v>123</v>
      </c>
      <c r="C77" s="44">
        <v>99000000</v>
      </c>
      <c r="D77" s="44"/>
      <c r="E77" s="42">
        <f>E78</f>
        <v>0</v>
      </c>
    </row>
    <row r="78" spans="1:5" ht="41.25" customHeight="1" thickBot="1">
      <c r="A78" s="99" t="s">
        <v>126</v>
      </c>
      <c r="B78" s="33" t="s">
        <v>127</v>
      </c>
      <c r="C78" s="26">
        <v>9900074000</v>
      </c>
      <c r="D78" s="26">
        <v>540</v>
      </c>
      <c r="E78" s="11"/>
    </row>
  </sheetData>
  <mergeCells count="11">
    <mergeCell ref="D13:D14"/>
    <mergeCell ref="E13:E14"/>
    <mergeCell ref="A9:E9"/>
    <mergeCell ref="A22:A23"/>
    <mergeCell ref="B22:B23"/>
    <mergeCell ref="C22:C23"/>
    <mergeCell ref="D22:D23"/>
    <mergeCell ref="E22:E23"/>
    <mergeCell ref="A13:A14"/>
    <mergeCell ref="B13:B14"/>
    <mergeCell ref="C13:C14"/>
  </mergeCells>
  <phoneticPr fontId="0" type="noConversion"/>
  <pageMargins left="0.7" right="0.7" top="0.75" bottom="0.75" header="0.3" footer="0.3"/>
  <pageSetup paperSize="9" scale="84" fitToHeight="0" orientation="portrait" horizontalDpi="180" verticalDpi="180" r:id="rId1"/>
  <rowBreaks count="1" manualBreakCount="1">
    <brk id="26" max="4" man="1"/>
  </rowBreaks>
  <colBreaks count="1" manualBreakCount="1">
    <brk id="5" max="1048575" man="1"/>
  </colBreaks>
</worksheet>
</file>

<file path=xl/worksheets/sheet3.xml><?xml version="1.0" encoding="utf-8"?>
<worksheet xmlns="http://schemas.openxmlformats.org/spreadsheetml/2006/main" xmlns:r="http://schemas.openxmlformats.org/officeDocument/2006/relationships">
  <sheetPr>
    <pageSetUpPr fitToPage="1"/>
  </sheetPr>
  <dimension ref="A1:D58"/>
  <sheetViews>
    <sheetView view="pageBreakPreview" zoomScaleNormal="100" zoomScaleSheetLayoutView="100" workbookViewId="0">
      <selection activeCell="A9" sqref="A9:D9"/>
    </sheetView>
  </sheetViews>
  <sheetFormatPr defaultRowHeight="15"/>
  <cols>
    <col min="1" max="1" width="63.5703125" customWidth="1"/>
    <col min="2" max="2" width="14.42578125" customWidth="1"/>
    <col min="4" max="4" width="15" customWidth="1"/>
  </cols>
  <sheetData>
    <row r="1" spans="1:4" ht="15.75">
      <c r="A1" s="1"/>
      <c r="D1" s="1" t="s">
        <v>78</v>
      </c>
    </row>
    <row r="2" spans="1:4" ht="15.75">
      <c r="A2" s="1"/>
      <c r="D2" s="1" t="s">
        <v>1</v>
      </c>
    </row>
    <row r="3" spans="1:4" ht="15.75">
      <c r="A3" s="1"/>
      <c r="D3" s="1" t="s">
        <v>155</v>
      </c>
    </row>
    <row r="4" spans="1:4" ht="15.75">
      <c r="A4" s="1"/>
      <c r="D4" s="1" t="s">
        <v>49</v>
      </c>
    </row>
    <row r="5" spans="1:4" ht="15.75">
      <c r="A5" s="1"/>
      <c r="D5" s="1" t="s">
        <v>170</v>
      </c>
    </row>
    <row r="6" spans="1:4" ht="15.75">
      <c r="A6" s="20"/>
      <c r="D6" s="1" t="s">
        <v>167</v>
      </c>
    </row>
    <row r="7" spans="1:4" ht="17.25">
      <c r="A7" s="21"/>
      <c r="D7" s="1" t="s">
        <v>135</v>
      </c>
    </row>
    <row r="8" spans="1:4" ht="15.75">
      <c r="A8" s="3"/>
    </row>
    <row r="9" spans="1:4" ht="134.25" customHeight="1">
      <c r="A9" s="139" t="s">
        <v>156</v>
      </c>
      <c r="B9" s="139"/>
      <c r="C9" s="139"/>
      <c r="D9" s="139"/>
    </row>
    <row r="10" spans="1:4" ht="16.5" thickBot="1">
      <c r="A10" s="1"/>
      <c r="D10" s="23" t="s">
        <v>51</v>
      </c>
    </row>
    <row r="11" spans="1:4" ht="32.25" customHeight="1" thickBot="1">
      <c r="A11" s="24" t="s">
        <v>43</v>
      </c>
      <c r="B11" s="25" t="s">
        <v>53</v>
      </c>
      <c r="C11" s="25" t="s">
        <v>54</v>
      </c>
      <c r="D11" s="25" t="s">
        <v>4</v>
      </c>
    </row>
    <row r="12" spans="1:4" ht="19.5" thickBot="1">
      <c r="A12" s="12" t="s">
        <v>5</v>
      </c>
      <c r="B12" s="26"/>
      <c r="C12" s="26"/>
      <c r="D12" s="9">
        <f>D13+D16+D21+D38</f>
        <v>2196343</v>
      </c>
    </row>
    <row r="13" spans="1:4" ht="96" customHeight="1" thickBot="1">
      <c r="A13" s="46" t="s">
        <v>157</v>
      </c>
      <c r="B13" s="47">
        <v>1710000000</v>
      </c>
      <c r="C13" s="47"/>
      <c r="D13" s="48">
        <f>D14</f>
        <v>0</v>
      </c>
    </row>
    <row r="14" spans="1:4" ht="25.5" customHeight="1" thickBot="1">
      <c r="A14" s="45" t="s">
        <v>68</v>
      </c>
      <c r="B14" s="44">
        <v>1710103330</v>
      </c>
      <c r="C14" s="44"/>
      <c r="D14" s="42">
        <f>D15</f>
        <v>0</v>
      </c>
    </row>
    <row r="15" spans="1:4" ht="42" customHeight="1" thickBot="1">
      <c r="A15" s="10" t="s">
        <v>59</v>
      </c>
      <c r="B15" s="26">
        <v>1710103330</v>
      </c>
      <c r="C15" s="26">
        <v>200</v>
      </c>
      <c r="D15" s="11"/>
    </row>
    <row r="16" spans="1:4" ht="99" customHeight="1" thickBot="1">
      <c r="A16" s="123" t="s">
        <v>159</v>
      </c>
      <c r="B16" s="47">
        <v>2010000000</v>
      </c>
      <c r="C16" s="47"/>
      <c r="D16" s="48">
        <f>D17+D19</f>
        <v>300000</v>
      </c>
    </row>
    <row r="17" spans="1:4" ht="17.25" customHeight="1" thickBot="1">
      <c r="A17" s="98" t="s">
        <v>117</v>
      </c>
      <c r="B17" s="44">
        <v>2010174040</v>
      </c>
      <c r="C17" s="44"/>
      <c r="D17" s="42">
        <f>D18</f>
        <v>300000</v>
      </c>
    </row>
    <row r="18" spans="1:4" ht="42" customHeight="1" thickBot="1">
      <c r="A18" s="10" t="s">
        <v>59</v>
      </c>
      <c r="B18" s="26">
        <v>2010174040</v>
      </c>
      <c r="C18" s="26">
        <v>200</v>
      </c>
      <c r="D18" s="11">
        <v>300000</v>
      </c>
    </row>
    <row r="19" spans="1:4" ht="21.75" customHeight="1" thickBot="1">
      <c r="A19" s="98" t="s">
        <v>117</v>
      </c>
      <c r="B19" s="44">
        <v>2010103150</v>
      </c>
      <c r="C19" s="44"/>
      <c r="D19" s="42">
        <f>D20</f>
        <v>0</v>
      </c>
    </row>
    <row r="20" spans="1:4" ht="42" customHeight="1" thickBot="1">
      <c r="A20" s="10" t="s">
        <v>59</v>
      </c>
      <c r="B20" s="26">
        <v>2010103150</v>
      </c>
      <c r="C20" s="26">
        <v>200</v>
      </c>
      <c r="D20" s="11"/>
    </row>
    <row r="21" spans="1:4" ht="94.5" customHeight="1" thickBot="1">
      <c r="A21" s="46" t="s">
        <v>158</v>
      </c>
      <c r="B21" s="47">
        <v>2110000000</v>
      </c>
      <c r="C21" s="47"/>
      <c r="D21" s="48">
        <f>D22+D24+D26+D28+D30+D32+D34+D36</f>
        <v>481241</v>
      </c>
    </row>
    <row r="22" spans="1:4" ht="20.25" customHeight="1" thickBot="1">
      <c r="A22" s="46" t="s">
        <v>46</v>
      </c>
      <c r="B22" s="47">
        <v>2110103610</v>
      </c>
      <c r="C22" s="47"/>
      <c r="D22" s="48">
        <f>D23</f>
        <v>93739</v>
      </c>
    </row>
    <row r="23" spans="1:4" ht="27" customHeight="1" thickBot="1">
      <c r="A23" s="111" t="s">
        <v>145</v>
      </c>
      <c r="B23" s="108">
        <v>2110103610</v>
      </c>
      <c r="C23" s="108">
        <v>200</v>
      </c>
      <c r="D23" s="109">
        <v>93739</v>
      </c>
    </row>
    <row r="24" spans="1:4" ht="21.75" customHeight="1" thickBot="1">
      <c r="A24" s="46" t="s">
        <v>108</v>
      </c>
      <c r="B24" s="47">
        <v>2110272010</v>
      </c>
      <c r="C24" s="47"/>
      <c r="D24" s="42">
        <f>D25</f>
        <v>0</v>
      </c>
    </row>
    <row r="25" spans="1:4" ht="38.25" customHeight="1" thickBot="1">
      <c r="A25" s="10" t="s">
        <v>59</v>
      </c>
      <c r="B25" s="95">
        <v>2110272010</v>
      </c>
      <c r="C25" s="95">
        <v>200</v>
      </c>
      <c r="D25" s="109"/>
    </row>
    <row r="26" spans="1:4" ht="22.5" customHeight="1" thickBot="1">
      <c r="A26" s="46" t="s">
        <v>108</v>
      </c>
      <c r="B26" s="47">
        <v>2110203560</v>
      </c>
      <c r="C26" s="47"/>
      <c r="D26" s="48">
        <f>D27</f>
        <v>0</v>
      </c>
    </row>
    <row r="27" spans="1:4" ht="43.5" customHeight="1" thickBot="1">
      <c r="A27" s="10" t="s">
        <v>59</v>
      </c>
      <c r="B27" s="95">
        <v>2110203560</v>
      </c>
      <c r="C27" s="95">
        <v>200</v>
      </c>
      <c r="D27" s="96"/>
    </row>
    <row r="28" spans="1:4" ht="23.25" customHeight="1" thickBot="1">
      <c r="A28" s="46" t="s">
        <v>108</v>
      </c>
      <c r="B28" s="47">
        <v>21172470</v>
      </c>
      <c r="C28" s="47"/>
      <c r="D28" s="42">
        <f>D29</f>
        <v>0</v>
      </c>
    </row>
    <row r="29" spans="1:4" ht="43.5" customHeight="1" thickBot="1">
      <c r="A29" s="10" t="s">
        <v>59</v>
      </c>
      <c r="B29" s="95">
        <v>21172470</v>
      </c>
      <c r="C29" s="95">
        <v>200</v>
      </c>
      <c r="D29" s="96"/>
    </row>
    <row r="30" spans="1:4" ht="24.75" customHeight="1" thickBot="1">
      <c r="A30" s="46" t="s">
        <v>108</v>
      </c>
      <c r="B30" s="44" t="s">
        <v>143</v>
      </c>
      <c r="C30" s="44"/>
      <c r="D30" s="42">
        <f>D31</f>
        <v>0</v>
      </c>
    </row>
    <row r="31" spans="1:4" ht="43.5" customHeight="1" thickBot="1">
      <c r="A31" s="10" t="s">
        <v>59</v>
      </c>
      <c r="B31" s="108" t="s">
        <v>143</v>
      </c>
      <c r="C31" s="108">
        <v>200</v>
      </c>
      <c r="D31" s="96"/>
    </row>
    <row r="32" spans="1:4" ht="40.5" customHeight="1" thickBot="1">
      <c r="A32" s="45" t="s">
        <v>71</v>
      </c>
      <c r="B32" s="44">
        <v>2110306050</v>
      </c>
      <c r="C32" s="44"/>
      <c r="D32" s="42">
        <f>D33</f>
        <v>12074</v>
      </c>
    </row>
    <row r="33" spans="1:4" ht="36" customHeight="1" thickBot="1">
      <c r="A33" s="10" t="s">
        <v>59</v>
      </c>
      <c r="B33" s="26">
        <v>2110306050</v>
      </c>
      <c r="C33" s="26">
        <v>200</v>
      </c>
      <c r="D33" s="11">
        <v>12074</v>
      </c>
    </row>
    <row r="34" spans="1:4" ht="36" customHeight="1" thickBot="1">
      <c r="A34" s="45" t="s">
        <v>71</v>
      </c>
      <c r="B34" s="47">
        <v>2110372470</v>
      </c>
      <c r="C34" s="47"/>
      <c r="D34" s="48">
        <f>D35</f>
        <v>175428</v>
      </c>
    </row>
    <row r="35" spans="1:4" ht="36" customHeight="1" thickBot="1">
      <c r="A35" s="111" t="s">
        <v>59</v>
      </c>
      <c r="B35" s="108">
        <v>2110372470</v>
      </c>
      <c r="C35" s="108">
        <v>200</v>
      </c>
      <c r="D35" s="109">
        <v>175428</v>
      </c>
    </row>
    <row r="36" spans="1:4" ht="25.5" customHeight="1" thickBot="1">
      <c r="A36" s="45" t="s">
        <v>71</v>
      </c>
      <c r="B36" s="44">
        <v>2110374040</v>
      </c>
      <c r="C36" s="44"/>
      <c r="D36" s="42">
        <f>D37</f>
        <v>200000</v>
      </c>
    </row>
    <row r="37" spans="1:4" ht="37.5" customHeight="1" thickBot="1">
      <c r="A37" s="10" t="s">
        <v>59</v>
      </c>
      <c r="B37" s="26">
        <v>2110374040</v>
      </c>
      <c r="C37" s="26">
        <v>200</v>
      </c>
      <c r="D37" s="11">
        <v>200000</v>
      </c>
    </row>
    <row r="38" spans="1:4" ht="24.75" customHeight="1" thickBot="1">
      <c r="A38" s="46" t="s">
        <v>47</v>
      </c>
      <c r="B38" s="47">
        <v>9900000000</v>
      </c>
      <c r="C38" s="47"/>
      <c r="D38" s="48">
        <f>D39+D41+D45+D47+D49+D51+D53+D56</f>
        <v>1415102</v>
      </c>
    </row>
    <row r="39" spans="1:4" ht="22.5" customHeight="1" thickBot="1">
      <c r="A39" s="45" t="s">
        <v>57</v>
      </c>
      <c r="B39" s="44">
        <v>9900002030</v>
      </c>
      <c r="C39" s="44"/>
      <c r="D39" s="42">
        <f>D40</f>
        <v>528114</v>
      </c>
    </row>
    <row r="40" spans="1:4" ht="64.5" customHeight="1" thickBot="1">
      <c r="A40" s="10" t="s">
        <v>58</v>
      </c>
      <c r="B40" s="26">
        <v>9900002030</v>
      </c>
      <c r="C40" s="26">
        <v>100</v>
      </c>
      <c r="D40" s="11">
        <v>528114</v>
      </c>
    </row>
    <row r="41" spans="1:4" ht="24" customHeight="1" thickBot="1">
      <c r="A41" s="45" t="s">
        <v>44</v>
      </c>
      <c r="B41" s="44">
        <v>9900002040</v>
      </c>
      <c r="C41" s="44"/>
      <c r="D41" s="42">
        <f>D42+D43+D44</f>
        <v>782464</v>
      </c>
    </row>
    <row r="42" spans="1:4" ht="63" customHeight="1" thickBot="1">
      <c r="A42" s="10" t="s">
        <v>58</v>
      </c>
      <c r="B42" s="26">
        <v>9900002040</v>
      </c>
      <c r="C42" s="26">
        <v>100</v>
      </c>
      <c r="D42" s="11">
        <v>538031</v>
      </c>
    </row>
    <row r="43" spans="1:4" ht="44.25" customHeight="1" thickBot="1">
      <c r="A43" s="10" t="s">
        <v>59</v>
      </c>
      <c r="B43" s="26">
        <v>9900002040</v>
      </c>
      <c r="C43" s="26">
        <v>200</v>
      </c>
      <c r="D43" s="11">
        <v>242392</v>
      </c>
    </row>
    <row r="44" spans="1:4" ht="21.75" customHeight="1" thickBot="1">
      <c r="A44" s="10" t="s">
        <v>45</v>
      </c>
      <c r="B44" s="26">
        <v>9900002040</v>
      </c>
      <c r="C44" s="26">
        <v>800</v>
      </c>
      <c r="D44" s="11">
        <v>2041</v>
      </c>
    </row>
    <row r="45" spans="1:4" ht="41.25" customHeight="1" thickBot="1">
      <c r="A45" s="43" t="s">
        <v>150</v>
      </c>
      <c r="B45" s="44">
        <v>990002350</v>
      </c>
      <c r="C45" s="44"/>
      <c r="D45" s="42">
        <f>D46</f>
        <v>0</v>
      </c>
    </row>
    <row r="46" spans="1:4" ht="43.5" customHeight="1" thickBot="1">
      <c r="A46" s="28" t="s">
        <v>150</v>
      </c>
      <c r="B46" s="108">
        <v>990002350</v>
      </c>
      <c r="C46" s="26">
        <v>831</v>
      </c>
      <c r="D46" s="11"/>
    </row>
    <row r="47" spans="1:4" ht="24" customHeight="1" thickBot="1">
      <c r="A47" s="45" t="s">
        <v>66</v>
      </c>
      <c r="B47" s="44">
        <v>9900003480</v>
      </c>
      <c r="C47" s="44"/>
      <c r="D47" s="42">
        <f>D48</f>
        <v>34324</v>
      </c>
    </row>
    <row r="48" spans="1:4" ht="21.75" customHeight="1" thickBot="1">
      <c r="A48" s="10" t="s">
        <v>45</v>
      </c>
      <c r="B48" s="26">
        <v>9900003480</v>
      </c>
      <c r="C48" s="26">
        <v>800</v>
      </c>
      <c r="D48" s="11">
        <v>34324</v>
      </c>
    </row>
    <row r="49" spans="1:4" ht="21.75" customHeight="1" thickBot="1">
      <c r="A49" s="45" t="s">
        <v>68</v>
      </c>
      <c r="B49" s="44">
        <v>9900003330</v>
      </c>
      <c r="C49" s="44"/>
      <c r="D49" s="42">
        <f>D50</f>
        <v>0</v>
      </c>
    </row>
    <row r="50" spans="1:4" ht="21.75" customHeight="1" thickBot="1">
      <c r="A50" s="10" t="s">
        <v>59</v>
      </c>
      <c r="B50" s="108">
        <v>9900003330</v>
      </c>
      <c r="C50" s="26">
        <v>200</v>
      </c>
      <c r="D50" s="11"/>
    </row>
    <row r="51" spans="1:4" ht="26.25" customHeight="1" thickBot="1">
      <c r="A51" s="43" t="s">
        <v>61</v>
      </c>
      <c r="B51" s="44">
        <v>9900007500</v>
      </c>
      <c r="C51" s="50"/>
      <c r="D51" s="42">
        <f>D52</f>
        <v>0</v>
      </c>
    </row>
    <row r="52" spans="1:4" ht="26.25" customHeight="1" thickBot="1">
      <c r="A52" s="28" t="s">
        <v>45</v>
      </c>
      <c r="B52" s="26">
        <v>990000750</v>
      </c>
      <c r="C52" s="26">
        <v>800</v>
      </c>
      <c r="D52" s="11"/>
    </row>
    <row r="53" spans="1:4" ht="41.25" customHeight="1" thickBot="1">
      <c r="A53" s="43" t="s">
        <v>64</v>
      </c>
      <c r="B53" s="44">
        <v>9900051180</v>
      </c>
      <c r="C53" s="44"/>
      <c r="D53" s="42">
        <f>D54+D55</f>
        <v>70200</v>
      </c>
    </row>
    <row r="54" spans="1:4" ht="61.5" customHeight="1" thickBot="1">
      <c r="A54" s="28" t="s">
        <v>58</v>
      </c>
      <c r="B54" s="26">
        <v>9900051180</v>
      </c>
      <c r="C54" s="26">
        <v>100</v>
      </c>
      <c r="D54" s="11">
        <v>65600</v>
      </c>
    </row>
    <row r="55" spans="1:4" ht="42.75" customHeight="1" thickBot="1">
      <c r="A55" s="10" t="s">
        <v>59</v>
      </c>
      <c r="B55" s="26">
        <v>9900051180</v>
      </c>
      <c r="C55" s="26">
        <v>200</v>
      </c>
      <c r="D55" s="11">
        <v>4600</v>
      </c>
    </row>
    <row r="56" spans="1:4" ht="28.5" customHeight="1" thickBot="1">
      <c r="A56" s="101" t="s">
        <v>125</v>
      </c>
      <c r="B56" s="26">
        <v>9900074000</v>
      </c>
      <c r="C56" s="26"/>
      <c r="D56" s="11">
        <f>D58</f>
        <v>0</v>
      </c>
    </row>
    <row r="57" spans="1:4" ht="28.5" customHeight="1" thickBot="1">
      <c r="A57" s="99" t="s">
        <v>126</v>
      </c>
      <c r="B57" s="26">
        <v>9900074000</v>
      </c>
      <c r="C57" s="26">
        <v>540</v>
      </c>
      <c r="D57" s="11">
        <v>453</v>
      </c>
    </row>
    <row r="58" spans="1:4" ht="22.5" customHeight="1" thickBot="1">
      <c r="A58" s="99" t="s">
        <v>126</v>
      </c>
      <c r="B58" s="26">
        <v>9900074000</v>
      </c>
      <c r="C58" s="26">
        <v>540</v>
      </c>
      <c r="D58" s="11"/>
    </row>
  </sheetData>
  <mergeCells count="1">
    <mergeCell ref="A9:D9"/>
  </mergeCells>
  <phoneticPr fontId="0" type="noConversion"/>
  <pageMargins left="0.7" right="0.7" top="0.75" bottom="0.75" header="0.3" footer="0.3"/>
  <pageSetup paperSize="9" scale="85" fitToHeight="0" orientation="portrait" horizontalDpi="180" verticalDpi="180" r:id="rId1"/>
  <rowBreaks count="1" manualBreakCount="1">
    <brk id="40" max="16383" man="1"/>
  </rowBreaks>
</worksheet>
</file>

<file path=xl/worksheets/sheet4.xml><?xml version="1.0" encoding="utf-8"?>
<worksheet xmlns="http://schemas.openxmlformats.org/spreadsheetml/2006/main" xmlns:r="http://schemas.openxmlformats.org/officeDocument/2006/relationships">
  <sheetPr>
    <pageSetUpPr fitToPage="1"/>
  </sheetPr>
  <dimension ref="A1:E55"/>
  <sheetViews>
    <sheetView workbookViewId="0">
      <selection activeCell="E6" sqref="E6"/>
    </sheetView>
  </sheetViews>
  <sheetFormatPr defaultRowHeight="15"/>
  <cols>
    <col min="1" max="1" width="39.7109375" customWidth="1"/>
    <col min="2" max="2" width="12.42578125" customWidth="1"/>
    <col min="3" max="5" width="17.140625" customWidth="1"/>
  </cols>
  <sheetData>
    <row r="1" spans="1:5" ht="15.75">
      <c r="A1" s="1"/>
      <c r="E1" s="1" t="s">
        <v>75</v>
      </c>
    </row>
    <row r="2" spans="1:5" ht="15.75">
      <c r="A2" s="1"/>
      <c r="E2" s="1" t="s">
        <v>1</v>
      </c>
    </row>
    <row r="3" spans="1:5" ht="15.75">
      <c r="A3" s="1"/>
      <c r="E3" s="1" t="s">
        <v>155</v>
      </c>
    </row>
    <row r="4" spans="1:5" ht="15.75">
      <c r="A4" s="1"/>
      <c r="E4" s="1" t="s">
        <v>49</v>
      </c>
    </row>
    <row r="5" spans="1:5" ht="15.75">
      <c r="A5" s="1"/>
      <c r="E5" s="1" t="s">
        <v>166</v>
      </c>
    </row>
    <row r="6" spans="1:5" ht="15.75">
      <c r="A6" s="20"/>
      <c r="E6" s="1" t="s">
        <v>167</v>
      </c>
    </row>
    <row r="7" spans="1:5" ht="15.75">
      <c r="A7" s="36"/>
      <c r="E7" s="1" t="s">
        <v>135</v>
      </c>
    </row>
    <row r="8" spans="1:5" ht="15.75" customHeight="1">
      <c r="A8" s="124" t="s">
        <v>163</v>
      </c>
      <c r="B8" s="124"/>
      <c r="C8" s="124"/>
      <c r="D8" s="124"/>
      <c r="E8" s="124"/>
    </row>
    <row r="9" spans="1:5" ht="15.75" customHeight="1">
      <c r="A9" s="124"/>
      <c r="B9" s="124"/>
      <c r="C9" s="124"/>
      <c r="D9" s="124"/>
      <c r="E9" s="124"/>
    </row>
    <row r="10" spans="1:5" ht="15.75" customHeight="1">
      <c r="A10" s="124"/>
      <c r="B10" s="124"/>
      <c r="C10" s="124"/>
      <c r="D10" s="124"/>
      <c r="E10" s="124"/>
    </row>
    <row r="11" spans="1:5" ht="16.5" thickBot="1">
      <c r="A11" s="1"/>
      <c r="E11" s="1" t="s">
        <v>77</v>
      </c>
    </row>
    <row r="12" spans="1:5" ht="15.75" customHeight="1">
      <c r="A12" s="34"/>
      <c r="B12" s="37"/>
      <c r="C12" s="37"/>
      <c r="D12" s="37"/>
      <c r="E12" s="37"/>
    </row>
    <row r="13" spans="1:5" ht="15.75" customHeight="1" thickBot="1">
      <c r="A13" s="35" t="s">
        <v>43</v>
      </c>
      <c r="B13" s="26" t="s">
        <v>76</v>
      </c>
      <c r="C13" s="26" t="s">
        <v>79</v>
      </c>
      <c r="D13" s="26" t="s">
        <v>54</v>
      </c>
      <c r="E13" s="26" t="s">
        <v>4</v>
      </c>
    </row>
    <row r="14" spans="1:5" ht="19.5" thickBot="1">
      <c r="A14" s="12" t="s">
        <v>80</v>
      </c>
      <c r="B14" s="26"/>
      <c r="C14" s="26"/>
      <c r="D14" s="26"/>
      <c r="E14" s="9">
        <f>E15+E18+E23+E36+E45+E54</f>
        <v>2196343</v>
      </c>
    </row>
    <row r="15" spans="1:5" ht="150.75" thickBot="1">
      <c r="A15" s="46" t="s">
        <v>164</v>
      </c>
      <c r="B15" s="47">
        <v>791</v>
      </c>
      <c r="C15" s="47">
        <v>1710000000</v>
      </c>
      <c r="D15" s="49"/>
      <c r="E15" s="48">
        <f>E16</f>
        <v>0</v>
      </c>
    </row>
    <row r="16" spans="1:5" ht="41.25" customHeight="1" thickBot="1">
      <c r="A16" s="45" t="s">
        <v>68</v>
      </c>
      <c r="B16" s="44">
        <v>791</v>
      </c>
      <c r="C16" s="44">
        <v>1710003330</v>
      </c>
      <c r="D16" s="44"/>
      <c r="E16" s="42">
        <f>E17</f>
        <v>0</v>
      </c>
    </row>
    <row r="17" spans="1:5" ht="41.25" customHeight="1" thickBot="1">
      <c r="A17" s="10" t="s">
        <v>59</v>
      </c>
      <c r="B17" s="26">
        <v>791</v>
      </c>
      <c r="C17" s="26">
        <v>1710003330</v>
      </c>
      <c r="D17" s="26">
        <v>200</v>
      </c>
      <c r="E17" s="11"/>
    </row>
    <row r="18" spans="1:5" ht="99" customHeight="1" thickBot="1">
      <c r="A18" s="121" t="s">
        <v>159</v>
      </c>
      <c r="B18" s="47">
        <v>791</v>
      </c>
      <c r="C18" s="47"/>
      <c r="D18" s="47"/>
      <c r="E18" s="48">
        <f>E19+E22</f>
        <v>300000</v>
      </c>
    </row>
    <row r="19" spans="1:5" ht="23.25" customHeight="1" thickBot="1">
      <c r="A19" s="102" t="s">
        <v>117</v>
      </c>
      <c r="B19" s="44">
        <v>791</v>
      </c>
      <c r="C19" s="44">
        <v>2010000000</v>
      </c>
      <c r="D19" s="44"/>
      <c r="E19" s="42">
        <f>E20</f>
        <v>300000</v>
      </c>
    </row>
    <row r="20" spans="1:5" ht="41.25" customHeight="1" thickBot="1">
      <c r="A20" s="10" t="s">
        <v>59</v>
      </c>
      <c r="B20" s="26">
        <v>791</v>
      </c>
      <c r="C20" s="26">
        <v>2010174040</v>
      </c>
      <c r="D20" s="26">
        <v>200</v>
      </c>
      <c r="E20" s="11">
        <v>300000</v>
      </c>
    </row>
    <row r="21" spans="1:5" ht="18.75" customHeight="1" thickBot="1">
      <c r="A21" s="102" t="s">
        <v>117</v>
      </c>
      <c r="B21" s="44">
        <v>791</v>
      </c>
      <c r="C21" s="44">
        <v>2010000000</v>
      </c>
      <c r="D21" s="44"/>
      <c r="E21" s="42">
        <f>E22</f>
        <v>0</v>
      </c>
    </row>
    <row r="22" spans="1:5" ht="41.25" customHeight="1" thickBot="1">
      <c r="A22" s="10" t="s">
        <v>59</v>
      </c>
      <c r="B22" s="26">
        <v>791</v>
      </c>
      <c r="C22" s="26">
        <v>2010103150</v>
      </c>
      <c r="D22" s="26">
        <v>200</v>
      </c>
      <c r="E22" s="11"/>
    </row>
    <row r="23" spans="1:5" ht="174" customHeight="1" thickBot="1">
      <c r="A23" s="46" t="s">
        <v>165</v>
      </c>
      <c r="B23" s="47">
        <v>791</v>
      </c>
      <c r="C23" s="47">
        <v>2110000000</v>
      </c>
      <c r="D23" s="47"/>
      <c r="E23" s="48">
        <f>E24+E26+E28+E30+E32+E34</f>
        <v>481241</v>
      </c>
    </row>
    <row r="24" spans="1:5" ht="21.75" customHeight="1" thickBot="1">
      <c r="A24" s="46" t="s">
        <v>46</v>
      </c>
      <c r="B24" s="47">
        <v>791</v>
      </c>
      <c r="C24" s="47">
        <v>21103610</v>
      </c>
      <c r="D24" s="47"/>
      <c r="E24" s="48">
        <f>E25</f>
        <v>93739</v>
      </c>
    </row>
    <row r="25" spans="1:5" ht="42" customHeight="1" thickBot="1">
      <c r="A25" s="111" t="s">
        <v>145</v>
      </c>
      <c r="B25" s="108">
        <v>791</v>
      </c>
      <c r="C25" s="108">
        <v>21103610</v>
      </c>
      <c r="D25" s="108">
        <v>200</v>
      </c>
      <c r="E25" s="109">
        <v>93739</v>
      </c>
    </row>
    <row r="26" spans="1:5" ht="24" customHeight="1" thickBot="1">
      <c r="A26" s="46" t="s">
        <v>108</v>
      </c>
      <c r="B26" s="47">
        <v>791</v>
      </c>
      <c r="C26" s="47">
        <v>2110103560</v>
      </c>
      <c r="D26" s="47"/>
      <c r="E26" s="48">
        <f>E27</f>
        <v>0</v>
      </c>
    </row>
    <row r="27" spans="1:5" ht="48.75" customHeight="1" thickBot="1">
      <c r="A27" s="97" t="s">
        <v>59</v>
      </c>
      <c r="B27" s="95">
        <v>791</v>
      </c>
      <c r="C27" s="95">
        <v>2110103560</v>
      </c>
      <c r="D27" s="95">
        <v>200</v>
      </c>
      <c r="E27" s="96"/>
    </row>
    <row r="28" spans="1:5" ht="24.75" customHeight="1" thickBot="1">
      <c r="A28" s="46" t="s">
        <v>108</v>
      </c>
      <c r="B28" s="47">
        <v>791</v>
      </c>
      <c r="C28" s="47">
        <v>2110272470</v>
      </c>
      <c r="D28" s="44"/>
      <c r="E28" s="42">
        <f>E29</f>
        <v>0</v>
      </c>
    </row>
    <row r="29" spans="1:5" ht="48.75" customHeight="1" thickBot="1">
      <c r="A29" s="97" t="s">
        <v>59</v>
      </c>
      <c r="B29" s="108">
        <v>791</v>
      </c>
      <c r="C29" s="108">
        <v>2110272010</v>
      </c>
      <c r="D29" s="95">
        <v>200</v>
      </c>
      <c r="E29" s="96"/>
    </row>
    <row r="30" spans="1:5" ht="59.25" customHeight="1" thickBot="1">
      <c r="A30" s="45" t="s">
        <v>71</v>
      </c>
      <c r="B30" s="44">
        <v>791</v>
      </c>
      <c r="C30" s="44">
        <v>2110306050</v>
      </c>
      <c r="D30" s="44"/>
      <c r="E30" s="42">
        <f>E31</f>
        <v>12074</v>
      </c>
    </row>
    <row r="31" spans="1:5" ht="42.75" customHeight="1" thickBot="1">
      <c r="A31" s="10" t="s">
        <v>59</v>
      </c>
      <c r="B31" s="26">
        <v>791</v>
      </c>
      <c r="C31" s="26">
        <v>2110306050</v>
      </c>
      <c r="D31" s="26">
        <v>200</v>
      </c>
      <c r="E31" s="11">
        <v>12074</v>
      </c>
    </row>
    <row r="32" spans="1:5" ht="56.25" customHeight="1" thickBot="1">
      <c r="A32" s="45" t="s">
        <v>71</v>
      </c>
      <c r="B32" s="44">
        <v>791</v>
      </c>
      <c r="C32" s="44">
        <v>2110372470</v>
      </c>
      <c r="D32" s="44"/>
      <c r="E32" s="42">
        <f>E33</f>
        <v>175428</v>
      </c>
    </row>
    <row r="33" spans="1:5" ht="41.25" customHeight="1" thickBot="1">
      <c r="A33" s="10" t="s">
        <v>59</v>
      </c>
      <c r="B33" s="108">
        <v>791</v>
      </c>
      <c r="C33" s="108">
        <v>2110372470</v>
      </c>
      <c r="D33" s="108">
        <v>200</v>
      </c>
      <c r="E33" s="109">
        <v>175428</v>
      </c>
    </row>
    <row r="34" spans="1:5" ht="45.75" customHeight="1" thickBot="1">
      <c r="A34" s="45" t="s">
        <v>71</v>
      </c>
      <c r="B34" s="44">
        <v>791</v>
      </c>
      <c r="C34" s="44"/>
      <c r="D34" s="44"/>
      <c r="E34" s="42">
        <f>E35</f>
        <v>200000</v>
      </c>
    </row>
    <row r="35" spans="1:5" ht="40.5" customHeight="1" thickBot="1">
      <c r="A35" s="10" t="s">
        <v>59</v>
      </c>
      <c r="B35" s="26">
        <v>791</v>
      </c>
      <c r="C35" s="95">
        <v>21174040</v>
      </c>
      <c r="D35" s="26">
        <v>200</v>
      </c>
      <c r="E35" s="11">
        <v>200000</v>
      </c>
    </row>
    <row r="36" spans="1:5" ht="24" customHeight="1" thickBot="1">
      <c r="A36" s="46" t="s">
        <v>47</v>
      </c>
      <c r="B36" s="47">
        <v>791</v>
      </c>
      <c r="C36" s="47">
        <v>99000000</v>
      </c>
      <c r="D36" s="47"/>
      <c r="E36" s="48">
        <f>E37+E39+E47+E49+E51</f>
        <v>1415102</v>
      </c>
    </row>
    <row r="37" spans="1:5" ht="39" customHeight="1" thickBot="1">
      <c r="A37" s="45" t="s">
        <v>57</v>
      </c>
      <c r="B37" s="44">
        <v>791</v>
      </c>
      <c r="C37" s="44">
        <v>9900002030</v>
      </c>
      <c r="D37" s="44"/>
      <c r="E37" s="42">
        <f>E38</f>
        <v>528114</v>
      </c>
    </row>
    <row r="38" spans="1:5" ht="94.5" thickBot="1">
      <c r="A38" s="10" t="s">
        <v>58</v>
      </c>
      <c r="B38" s="26">
        <v>791</v>
      </c>
      <c r="C38" s="26">
        <v>9900002030</v>
      </c>
      <c r="D38" s="26">
        <v>100</v>
      </c>
      <c r="E38" s="11">
        <v>528114</v>
      </c>
    </row>
    <row r="39" spans="1:5" ht="19.5" thickBot="1">
      <c r="A39" s="45" t="s">
        <v>44</v>
      </c>
      <c r="B39" s="44">
        <v>791</v>
      </c>
      <c r="C39" s="44">
        <v>9900002040</v>
      </c>
      <c r="D39" s="44"/>
      <c r="E39" s="42">
        <f>E40+E41+E43</f>
        <v>782464</v>
      </c>
    </row>
    <row r="40" spans="1:5" ht="94.5" thickBot="1">
      <c r="A40" s="10" t="s">
        <v>58</v>
      </c>
      <c r="B40" s="26">
        <v>791</v>
      </c>
      <c r="C40" s="26">
        <v>9900002040</v>
      </c>
      <c r="D40" s="26">
        <v>100</v>
      </c>
      <c r="E40" s="11">
        <v>538031</v>
      </c>
    </row>
    <row r="41" spans="1:5" ht="21.75" customHeight="1">
      <c r="A41" s="142" t="s">
        <v>59</v>
      </c>
      <c r="B41" s="144">
        <v>791</v>
      </c>
      <c r="C41" s="144">
        <v>9900002040</v>
      </c>
      <c r="D41" s="144">
        <v>200</v>
      </c>
      <c r="E41" s="140">
        <v>242392</v>
      </c>
    </row>
    <row r="42" spans="1:5" ht="15.75" thickBot="1">
      <c r="A42" s="143"/>
      <c r="B42" s="145"/>
      <c r="C42" s="145"/>
      <c r="D42" s="145"/>
      <c r="E42" s="141"/>
    </row>
    <row r="43" spans="1:5">
      <c r="A43" s="142" t="s">
        <v>45</v>
      </c>
      <c r="B43" s="144">
        <v>791</v>
      </c>
      <c r="C43" s="144">
        <v>9900002040</v>
      </c>
      <c r="D43" s="144">
        <v>800</v>
      </c>
      <c r="E43" s="140">
        <v>2041</v>
      </c>
    </row>
    <row r="44" spans="1:5" ht="15.75" thickBot="1">
      <c r="A44" s="143"/>
      <c r="B44" s="145"/>
      <c r="C44" s="145"/>
      <c r="D44" s="145"/>
      <c r="E44" s="141"/>
    </row>
    <row r="45" spans="1:5" ht="57" thickBot="1">
      <c r="A45" s="43" t="s">
        <v>150</v>
      </c>
      <c r="B45" s="44">
        <v>791</v>
      </c>
      <c r="C45" s="44">
        <v>9900092350</v>
      </c>
      <c r="D45" s="44"/>
      <c r="E45" s="42">
        <f>E46</f>
        <v>0</v>
      </c>
    </row>
    <row r="46" spans="1:5" ht="57" thickBot="1">
      <c r="A46" s="28" t="s">
        <v>150</v>
      </c>
      <c r="B46" s="108">
        <v>791</v>
      </c>
      <c r="C46" s="108">
        <v>9900092350</v>
      </c>
      <c r="D46" s="108">
        <v>831</v>
      </c>
      <c r="E46" s="11"/>
    </row>
    <row r="47" spans="1:5" ht="38.25" thickBot="1">
      <c r="A47" s="45" t="s">
        <v>66</v>
      </c>
      <c r="B47" s="44">
        <v>791</v>
      </c>
      <c r="C47" s="44">
        <v>9900003480</v>
      </c>
      <c r="D47" s="44"/>
      <c r="E47" s="42">
        <f>E48</f>
        <v>34324</v>
      </c>
    </row>
    <row r="48" spans="1:5" ht="19.5" thickBot="1">
      <c r="A48" s="10" t="s">
        <v>45</v>
      </c>
      <c r="B48" s="26">
        <v>791</v>
      </c>
      <c r="C48" s="26">
        <v>9900003480</v>
      </c>
      <c r="D48" s="26">
        <v>800</v>
      </c>
      <c r="E48" s="11">
        <v>34324</v>
      </c>
    </row>
    <row r="49" spans="1:5" ht="38.25" thickBot="1">
      <c r="A49" s="43" t="s">
        <v>61</v>
      </c>
      <c r="B49" s="44">
        <v>791</v>
      </c>
      <c r="C49" s="44">
        <v>9900007500</v>
      </c>
      <c r="D49" s="44"/>
      <c r="E49" s="42">
        <f>E50</f>
        <v>0</v>
      </c>
    </row>
    <row r="50" spans="1:5" ht="19.5" thickBot="1">
      <c r="A50" s="28" t="s">
        <v>45</v>
      </c>
      <c r="B50" s="26">
        <v>791</v>
      </c>
      <c r="C50" s="26">
        <v>9900007500</v>
      </c>
      <c r="D50" s="26">
        <v>800</v>
      </c>
      <c r="E50" s="11"/>
    </row>
    <row r="51" spans="1:5" ht="75.75" thickBot="1">
      <c r="A51" s="43" t="s">
        <v>64</v>
      </c>
      <c r="B51" s="44">
        <v>791</v>
      </c>
      <c r="C51" s="44">
        <v>9900051180</v>
      </c>
      <c r="D51" s="44"/>
      <c r="E51" s="42">
        <f>E52+E53</f>
        <v>70200</v>
      </c>
    </row>
    <row r="52" spans="1:5" ht="94.5" thickBot="1">
      <c r="A52" s="10" t="s">
        <v>58</v>
      </c>
      <c r="B52" s="26">
        <v>791</v>
      </c>
      <c r="C52" s="26">
        <v>9900051180</v>
      </c>
      <c r="D52" s="26">
        <v>100</v>
      </c>
      <c r="E52" s="11">
        <v>65600</v>
      </c>
    </row>
    <row r="53" spans="1:5" ht="38.25" thickBot="1">
      <c r="A53" s="28" t="s">
        <v>59</v>
      </c>
      <c r="B53" s="26">
        <v>791</v>
      </c>
      <c r="C53" s="26">
        <v>9900051180</v>
      </c>
      <c r="D53" s="26">
        <v>200</v>
      </c>
      <c r="E53" s="11">
        <v>4600</v>
      </c>
    </row>
    <row r="54" spans="1:5" ht="38.25" thickBot="1">
      <c r="A54" s="101" t="s">
        <v>125</v>
      </c>
      <c r="B54" s="44">
        <v>791</v>
      </c>
      <c r="C54" s="44">
        <v>9900000000</v>
      </c>
      <c r="D54" s="44"/>
      <c r="E54" s="42">
        <f>E55</f>
        <v>0</v>
      </c>
    </row>
    <row r="55" spans="1:5" ht="38.25" thickBot="1">
      <c r="A55" s="99" t="s">
        <v>126</v>
      </c>
      <c r="B55" s="26">
        <v>791</v>
      </c>
      <c r="C55" s="26">
        <v>9900074000</v>
      </c>
      <c r="D55" s="26">
        <v>200</v>
      </c>
      <c r="E55" s="11"/>
    </row>
  </sheetData>
  <mergeCells count="11">
    <mergeCell ref="D41:D42"/>
    <mergeCell ref="E41:E42"/>
    <mergeCell ref="A8:E10"/>
    <mergeCell ref="A43:A44"/>
    <mergeCell ref="B43:B44"/>
    <mergeCell ref="C43:C44"/>
    <mergeCell ref="D43:D44"/>
    <mergeCell ref="E43:E44"/>
    <mergeCell ref="A41:A42"/>
    <mergeCell ref="B41:B42"/>
    <mergeCell ref="C41:C42"/>
  </mergeCells>
  <phoneticPr fontId="0" type="noConversion"/>
  <pageMargins left="0.7" right="0.7" top="0.75" bottom="0.75" header="0.3" footer="0.3"/>
  <pageSetup paperSize="9" scale="48" orientation="portrait" verticalDpi="0" r:id="rId1"/>
</worksheet>
</file>

<file path=xl/worksheets/sheet5.xml><?xml version="1.0" encoding="utf-8"?>
<worksheet xmlns="http://schemas.openxmlformats.org/spreadsheetml/2006/main" xmlns:r="http://schemas.openxmlformats.org/officeDocument/2006/relationships">
  <dimension ref="A1:C16"/>
  <sheetViews>
    <sheetView tabSelected="1" workbookViewId="0">
      <selection activeCell="C6" sqref="C6"/>
    </sheetView>
  </sheetViews>
  <sheetFormatPr defaultRowHeight="15"/>
  <cols>
    <col min="1" max="1" width="36.28515625" customWidth="1"/>
    <col min="2" max="2" width="38.7109375" customWidth="1"/>
    <col min="3" max="3" width="17" customWidth="1"/>
  </cols>
  <sheetData>
    <row r="1" spans="1:3" ht="18.75">
      <c r="A1" s="38"/>
      <c r="C1" s="1" t="s">
        <v>87</v>
      </c>
    </row>
    <row r="2" spans="1:3" ht="18.75">
      <c r="A2" s="38"/>
      <c r="C2" s="1" t="s">
        <v>1</v>
      </c>
    </row>
    <row r="3" spans="1:3" ht="18.75">
      <c r="A3" s="38"/>
      <c r="C3" s="1" t="s">
        <v>151</v>
      </c>
    </row>
    <row r="4" spans="1:3" ht="18.75">
      <c r="A4" s="38"/>
      <c r="C4" s="1" t="s">
        <v>49</v>
      </c>
    </row>
    <row r="5" spans="1:3" ht="18.75">
      <c r="A5" s="38"/>
      <c r="C5" s="1" t="s">
        <v>170</v>
      </c>
    </row>
    <row r="6" spans="1:3" ht="18.75">
      <c r="A6" s="38"/>
      <c r="C6" s="1" t="s">
        <v>169</v>
      </c>
    </row>
    <row r="7" spans="1:3" ht="18.75">
      <c r="A7" s="38"/>
      <c r="C7" s="1" t="s">
        <v>135</v>
      </c>
    </row>
    <row r="8" spans="1:3" ht="18.75">
      <c r="A8" s="39"/>
    </row>
    <row r="9" spans="1:3" ht="113.25" customHeight="1">
      <c r="A9" s="151" t="s">
        <v>152</v>
      </c>
      <c r="B9" s="151"/>
      <c r="C9" s="151"/>
    </row>
    <row r="10" spans="1:3" ht="19.5" thickBot="1">
      <c r="A10" s="38"/>
      <c r="C10" s="38" t="s">
        <v>81</v>
      </c>
    </row>
    <row r="11" spans="1:3" ht="85.5" customHeight="1" thickBot="1">
      <c r="A11" s="34" t="s">
        <v>86</v>
      </c>
      <c r="B11" s="40" t="s">
        <v>90</v>
      </c>
      <c r="C11" s="41" t="s">
        <v>82</v>
      </c>
    </row>
    <row r="12" spans="1:3" ht="41.25" customHeight="1" thickBot="1">
      <c r="A12" s="146" t="s">
        <v>83</v>
      </c>
      <c r="B12" s="147"/>
      <c r="C12" s="148"/>
    </row>
    <row r="13" spans="1:3" ht="41.25" customHeight="1" thickBot="1">
      <c r="A13" s="28" t="s">
        <v>89</v>
      </c>
      <c r="B13" s="8" t="s">
        <v>84</v>
      </c>
      <c r="C13" s="107">
        <v>2980591.39</v>
      </c>
    </row>
    <row r="14" spans="1:3" ht="38.25" thickBot="1">
      <c r="A14" s="28" t="s">
        <v>88</v>
      </c>
      <c r="B14" s="8" t="s">
        <v>85</v>
      </c>
      <c r="C14" s="8">
        <v>596167.77</v>
      </c>
    </row>
    <row r="15" spans="1:3" ht="19.5" thickBot="1">
      <c r="A15" s="149"/>
      <c r="B15" s="150"/>
      <c r="C15" s="8"/>
    </row>
    <row r="16" spans="1:3" ht="18.75">
      <c r="A16" s="29"/>
    </row>
  </sheetData>
  <mergeCells count="3">
    <mergeCell ref="A12:C12"/>
    <mergeCell ref="A15:B15"/>
    <mergeCell ref="A9:C9"/>
  </mergeCells>
  <phoneticPr fontId="0" type="noConversion"/>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прил1</vt:lpstr>
      <vt:lpstr>прил2</vt:lpstr>
      <vt:lpstr>прил3</vt:lpstr>
      <vt:lpstr>прил4</vt:lpstr>
      <vt:lpstr>прил5</vt:lpstr>
      <vt:lpstr>прил2!Print_Area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2017-05-02T04:39:36Z</dcterms:modified>
</cp:coreProperties>
</file>